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0956" windowHeight="6600"/>
  </bookViews>
  <sheets>
    <sheet name="5-Kampf" sheetId="5" r:id="rId1"/>
    <sheet name="Finale der Besten" sheetId="7" r:id="rId2"/>
  </sheets>
  <calcPr calcId="125725"/>
</workbook>
</file>

<file path=xl/calcChain.xml><?xml version="1.0" encoding="utf-8"?>
<calcChain xmlns="http://schemas.openxmlformats.org/spreadsheetml/2006/main">
  <c r="S27" i="5"/>
  <c r="U27" s="1"/>
  <c r="S29"/>
  <c r="S28"/>
  <c r="U28" s="1"/>
  <c r="S24"/>
  <c r="U24" s="1"/>
  <c r="S25"/>
  <c r="S23"/>
  <c r="U23" s="1"/>
  <c r="S21"/>
  <c r="S20"/>
  <c r="U20" s="1"/>
  <c r="S19"/>
  <c r="U19" s="1"/>
  <c r="S18"/>
  <c r="U18" s="1"/>
  <c r="J19"/>
  <c r="S13"/>
  <c r="U13" s="1"/>
  <c r="S14"/>
  <c r="S12"/>
  <c r="U12" s="1"/>
  <c r="S11"/>
  <c r="U11" s="1"/>
  <c r="S6"/>
  <c r="S8"/>
  <c r="U8" s="1"/>
  <c r="S7"/>
  <c r="U7" s="1"/>
  <c r="S5"/>
  <c r="J24"/>
  <c r="W24" s="1"/>
  <c r="J27"/>
  <c r="W27" s="1"/>
  <c r="J28"/>
  <c r="W28" s="1"/>
  <c r="J11"/>
  <c r="J18"/>
  <c r="J13"/>
  <c r="J12"/>
  <c r="J20"/>
  <c r="J23"/>
  <c r="W12" l="1"/>
  <c r="W19"/>
  <c r="U25"/>
  <c r="W18"/>
  <c r="W11"/>
  <c r="W23"/>
  <c r="W13"/>
  <c r="W20"/>
  <c r="U29"/>
  <c r="J29"/>
  <c r="U14"/>
  <c r="J21"/>
  <c r="W29" l="1"/>
  <c r="U6"/>
  <c r="J6"/>
  <c r="U21"/>
  <c r="W21" l="1"/>
  <c r="W6"/>
  <c r="U5"/>
  <c r="J5"/>
  <c r="W5" l="1"/>
</calcChain>
</file>

<file path=xl/sharedStrings.xml><?xml version="1.0" encoding="utf-8"?>
<sst xmlns="http://schemas.openxmlformats.org/spreadsheetml/2006/main" count="173" uniqueCount="91">
  <si>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</si>
  <si>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</si>
  <si>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</si>
  <si>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</si>
  <si>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</si>
  <si>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</si>
  <si>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</si>
  <si>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</si>
  <si>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</si>
  <si>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</si>
  <si>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</si>
  <si>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</si>
  <si>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</si>
  <si>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</si>
  <si>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>Pl.</t>
  </si>
  <si>
    <t xml:space="preserve"> Gewicht Weit 7,5 g</t>
  </si>
  <si>
    <t>Gewicht Ziel</t>
  </si>
  <si>
    <t>LM</t>
  </si>
  <si>
    <t>Wagner</t>
  </si>
  <si>
    <t>Frank</t>
  </si>
  <si>
    <t>OG Hessenwinkel</t>
  </si>
  <si>
    <t>Manfred</t>
  </si>
  <si>
    <t>Reiß</t>
  </si>
  <si>
    <t>Geisler</t>
  </si>
  <si>
    <t>Jürgen</t>
  </si>
  <si>
    <t>Oelke</t>
  </si>
  <si>
    <t>Heinz</t>
  </si>
  <si>
    <t>Vorkampf</t>
  </si>
  <si>
    <t>Finale</t>
  </si>
  <si>
    <t>Zeit</t>
  </si>
  <si>
    <t>Gewicht Ziel -D4</t>
  </si>
  <si>
    <t>Gewicht Präzision - D3</t>
  </si>
  <si>
    <t>Fliege Ziel - D1</t>
  </si>
  <si>
    <t>Musial</t>
  </si>
  <si>
    <t>Volker</t>
  </si>
  <si>
    <t>Patt</t>
  </si>
  <si>
    <t>Friedrich</t>
  </si>
  <si>
    <t>S4</t>
  </si>
  <si>
    <t>AF Hohenschönhausen</t>
  </si>
  <si>
    <t>S2</t>
  </si>
  <si>
    <t>S3</t>
  </si>
  <si>
    <t>SC Borussia Friedr.</t>
  </si>
  <si>
    <t>Behlert</t>
  </si>
  <si>
    <t>Detlef</t>
  </si>
  <si>
    <t>AF Wendenschloss</t>
  </si>
  <si>
    <t>Finale der Besten der  Klassen</t>
  </si>
  <si>
    <t>Bitte bei Vorlage der Siegerliste an</t>
  </si>
  <si>
    <t>den DAFV aufkleben.</t>
  </si>
  <si>
    <t>Ausschreibung  wurde durch DAFV genehmigt"</t>
  </si>
  <si>
    <t>Schneider</t>
  </si>
  <si>
    <t>Angelika</t>
  </si>
  <si>
    <t>Hallescher AV</t>
  </si>
  <si>
    <t>SD</t>
  </si>
  <si>
    <t>Gutkaes</t>
  </si>
  <si>
    <t>Bernd</t>
  </si>
  <si>
    <t>SAV Freiberg</t>
  </si>
  <si>
    <t>Frahm</t>
  </si>
  <si>
    <t xml:space="preserve">Patt </t>
  </si>
  <si>
    <t>Stadler</t>
  </si>
  <si>
    <t>Robin</t>
  </si>
  <si>
    <t>DJM</t>
  </si>
  <si>
    <t xml:space="preserve">Winter </t>
  </si>
  <si>
    <t>Harald</t>
  </si>
  <si>
    <t>Stein</t>
  </si>
  <si>
    <t>Ralf</t>
  </si>
  <si>
    <t>RV Fuhnetal</t>
  </si>
  <si>
    <t>Nr.: 02 /2019 gez.: Wolfgang Feige-Lorenz</t>
  </si>
  <si>
    <t>Ergebnisliste 6. Veteranen Cup am 12. Oktober 2019 , Stadion Friedrichsfelde,  Berlin</t>
  </si>
  <si>
    <t>Ergebnisliste 6. Veteranen Cup vom 12.10.2019, Stadion Friedrichsfelde Berlin</t>
  </si>
  <si>
    <t>Rädel</t>
  </si>
  <si>
    <t>Teerling</t>
  </si>
  <si>
    <t>Slawa</t>
  </si>
  <si>
    <t>Hüter</t>
  </si>
  <si>
    <t>Demin</t>
  </si>
  <si>
    <t>Eugen</t>
  </si>
  <si>
    <t>Torsten</t>
  </si>
  <si>
    <t>Mathias</t>
  </si>
  <si>
    <t xml:space="preserve">Zepke </t>
  </si>
  <si>
    <t>Wolfgang</t>
  </si>
  <si>
    <t>Raese</t>
  </si>
  <si>
    <t>Hans-Ulr.</t>
  </si>
  <si>
    <t>AV Neuseeland</t>
  </si>
  <si>
    <t>BJM</t>
  </si>
  <si>
    <t>Wölk</t>
  </si>
  <si>
    <t>Winfried</t>
  </si>
  <si>
    <t>AO Zeuthen 1</t>
  </si>
  <si>
    <t>Bruder</t>
  </si>
  <si>
    <t>K.-Jürg.</t>
  </si>
  <si>
    <t>ACV Ermsleben</t>
  </si>
  <si>
    <t xml:space="preserve"> </t>
  </si>
  <si>
    <t>Kl.-Jürgen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</si>
</sst>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[$€]#,##0.00_);[Red]\([$€]#,##0.00\)"/>
    <numFmt numFmtId="166" formatCode="_-* #,##0.00\ [$€-1]_-;\-* #,##0.00\ [$€-1]_-;_-* &quot;-&quot;??\ [$€-1]_-"/>
    <numFmt numFmtId="167" formatCode="[$-F400]h:mm:ss\ AM/PM"/>
  </numFmts>
  <fonts count="2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C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12" fillId="0" borderId="0"/>
    <xf numFmtId="0" fontId="4" fillId="0" borderId="0"/>
    <xf numFmtId="0" fontId="16" fillId="0" borderId="0"/>
    <xf numFmtId="0" fontId="1" fillId="0" borderId="0"/>
  </cellStyleXfs>
  <cellXfs count="106">
    <xf numFmtId="0" fontId="0" fillId="0" borderId="0" xfId="0"/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shrinkToFit="1"/>
    </xf>
    <xf numFmtId="164" fontId="5" fillId="0" borderId="1" xfId="0" applyNumberFormat="1" applyFont="1" applyFill="1" applyBorder="1" applyAlignment="1" applyProtection="1">
      <alignment shrinkToFit="1"/>
    </xf>
    <xf numFmtId="3" fontId="5" fillId="0" borderId="1" xfId="0" applyNumberFormat="1" applyFont="1" applyFill="1" applyBorder="1" applyAlignment="1" applyProtection="1">
      <alignment horizontal="center" shrinkToFit="1"/>
    </xf>
    <xf numFmtId="164" fontId="5" fillId="0" borderId="1" xfId="0" applyNumberFormat="1" applyFont="1" applyFill="1" applyBorder="1" applyAlignment="1" applyProtection="1">
      <alignment horizontal="center" shrinkToFit="1"/>
    </xf>
    <xf numFmtId="0" fontId="5" fillId="0" borderId="0" xfId="0" applyNumberFormat="1" applyFont="1" applyFill="1" applyBorder="1" applyAlignment="1" applyProtection="1">
      <alignment shrinkToFit="1"/>
    </xf>
    <xf numFmtId="4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 shrinkToFit="1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/>
    <xf numFmtId="2" fontId="5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shrinkToFit="1"/>
    </xf>
    <xf numFmtId="0" fontId="13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14" fillId="0" borderId="0" xfId="0" applyNumberFormat="1" applyFont="1" applyFill="1" applyBorder="1" applyAlignment="1" applyProtection="1">
      <alignment horizontal="center"/>
    </xf>
    <xf numFmtId="3" fontId="15" fillId="0" borderId="0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shrinkToFit="1"/>
    </xf>
    <xf numFmtId="0" fontId="5" fillId="0" borderId="4" xfId="0" applyFont="1" applyFill="1" applyBorder="1" applyAlignment="1">
      <alignment horizontal="left" shrinkToFit="1"/>
    </xf>
    <xf numFmtId="0" fontId="5" fillId="0" borderId="2" xfId="0" applyFont="1" applyFill="1" applyBorder="1" applyAlignment="1">
      <alignment horizontal="left"/>
    </xf>
    <xf numFmtId="3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/>
    <xf numFmtId="2" fontId="5" fillId="2" borderId="1" xfId="0" applyNumberFormat="1" applyFont="1" applyFill="1" applyBorder="1" applyAlignment="1" applyProtection="1"/>
    <xf numFmtId="167" fontId="5" fillId="0" borderId="1" xfId="0" applyNumberFormat="1" applyFont="1" applyFill="1" applyBorder="1" applyAlignment="1" applyProtection="1">
      <alignment horizontal="center"/>
    </xf>
    <xf numFmtId="3" fontId="13" fillId="0" borderId="1" xfId="0" applyNumberFormat="1" applyFont="1" applyFill="1" applyBorder="1" applyAlignment="1" applyProtection="1">
      <alignment horizontal="center"/>
    </xf>
    <xf numFmtId="0" fontId="13" fillId="2" borderId="1" xfId="0" applyFont="1" applyFill="1" applyBorder="1" applyAlignment="1">
      <alignment horizontal="center"/>
    </xf>
    <xf numFmtId="3" fontId="13" fillId="0" borderId="1" xfId="0" applyNumberFormat="1" applyFont="1" applyFill="1" applyBorder="1" applyAlignment="1" applyProtection="1">
      <alignment horizontal="center" shrinkToFit="1"/>
    </xf>
    <xf numFmtId="0" fontId="13" fillId="2" borderId="1" xfId="0" applyNumberFormat="1" applyFont="1" applyFill="1" applyBorder="1" applyAlignment="1" applyProtection="1">
      <alignment horizontal="center"/>
    </xf>
    <xf numFmtId="3" fontId="13" fillId="2" borderId="1" xfId="0" applyNumberFormat="1" applyFont="1" applyFill="1" applyBorder="1" applyAlignment="1" applyProtection="1">
      <alignment horizontal="center"/>
    </xf>
    <xf numFmtId="0" fontId="5" fillId="0" borderId="8" xfId="0" applyFont="1" applyFill="1" applyBorder="1" applyAlignment="1">
      <alignment horizontal="left" shrinkToFit="1"/>
    </xf>
    <xf numFmtId="0" fontId="4" fillId="0" borderId="2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/>
    <xf numFmtId="164" fontId="5" fillId="2" borderId="1" xfId="0" applyNumberFormat="1" applyFont="1" applyFill="1" applyBorder="1" applyAlignment="1" applyProtection="1"/>
    <xf numFmtId="0" fontId="0" fillId="0" borderId="0" xfId="0" applyFill="1"/>
    <xf numFmtId="0" fontId="5" fillId="0" borderId="1" xfId="0" applyNumberFormat="1" applyFont="1" applyFill="1" applyBorder="1" applyAlignment="1" applyProtection="1">
      <alignment horizontal="center" shrinkToFit="1"/>
    </xf>
    <xf numFmtId="0" fontId="9" fillId="0" borderId="0" xfId="0" applyNumberFormat="1" applyFont="1" applyFill="1" applyBorder="1" applyAlignment="1" applyProtection="1">
      <alignment horizontal="center" shrinkToFit="1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shrinkToFit="1"/>
    </xf>
    <xf numFmtId="0" fontId="17" fillId="0" borderId="1" xfId="0" applyNumberFormat="1" applyFont="1" applyFill="1" applyBorder="1" applyAlignment="1" applyProtection="1">
      <alignment horizontal="center"/>
    </xf>
    <xf numFmtId="3" fontId="17" fillId="0" borderId="1" xfId="0" applyNumberFormat="1" applyFont="1" applyFill="1" applyBorder="1" applyAlignment="1" applyProtection="1">
      <alignment horizontal="center"/>
    </xf>
    <xf numFmtId="0" fontId="2" fillId="0" borderId="0" xfId="0" applyFont="1"/>
    <xf numFmtId="3" fontId="17" fillId="0" borderId="2" xfId="0" applyNumberFormat="1" applyFont="1" applyFill="1" applyBorder="1" applyAlignment="1" applyProtection="1">
      <alignment horizontal="center"/>
    </xf>
    <xf numFmtId="0" fontId="19" fillId="0" borderId="1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 shrinkToFit="1"/>
    </xf>
    <xf numFmtId="3" fontId="19" fillId="2" borderId="1" xfId="0" applyNumberFormat="1" applyFont="1" applyFill="1" applyBorder="1" applyAlignment="1" applyProtection="1">
      <alignment horizontal="center"/>
    </xf>
    <xf numFmtId="3" fontId="5" fillId="0" borderId="2" xfId="0" applyNumberFormat="1" applyFont="1" applyFill="1" applyBorder="1" applyAlignment="1" applyProtection="1">
      <alignment horizontal="center"/>
    </xf>
    <xf numFmtId="4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/>
    <xf numFmtId="0" fontId="13" fillId="0" borderId="2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17" fillId="3" borderId="1" xfId="0" applyNumberFormat="1" applyFont="1" applyFill="1" applyBorder="1" applyAlignment="1" applyProtection="1">
      <alignment horizontal="center"/>
    </xf>
    <xf numFmtId="4" fontId="5" fillId="3" borderId="1" xfId="0" applyNumberFormat="1" applyFont="1" applyFill="1" applyBorder="1" applyAlignment="1" applyProtection="1"/>
    <xf numFmtId="2" fontId="5" fillId="3" borderId="1" xfId="0" applyNumberFormat="1" applyFont="1" applyFill="1" applyBorder="1" applyAlignment="1" applyProtection="1"/>
    <xf numFmtId="164" fontId="5" fillId="3" borderId="1" xfId="0" applyNumberFormat="1" applyFont="1" applyFill="1" applyBorder="1" applyAlignment="1" applyProtection="1"/>
    <xf numFmtId="0" fontId="18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3" fillId="3" borderId="1" xfId="0" applyNumberFormat="1" applyFont="1" applyFill="1" applyBorder="1" applyAlignment="1" applyProtection="1">
      <alignment horizontal="center"/>
    </xf>
    <xf numFmtId="0" fontId="5" fillId="3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shrinkToFit="1"/>
    </xf>
    <xf numFmtId="4" fontId="5" fillId="0" borderId="4" xfId="0" applyNumberFormat="1" applyFont="1" applyFill="1" applyBorder="1" applyAlignment="1" applyProtection="1">
      <alignment horizontal="center" shrinkToFit="1"/>
    </xf>
    <xf numFmtId="4" fontId="5" fillId="0" borderId="6" xfId="0" applyNumberFormat="1" applyFont="1" applyFill="1" applyBorder="1" applyAlignment="1" applyProtection="1">
      <alignment horizontal="center" shrinkToFit="1"/>
    </xf>
    <xf numFmtId="4" fontId="5" fillId="0" borderId="5" xfId="0" applyNumberFormat="1" applyFont="1" applyFill="1" applyBorder="1" applyAlignment="1" applyProtection="1">
      <alignment horizontal="center" shrinkToFit="1"/>
    </xf>
    <xf numFmtId="164" fontId="5" fillId="0" borderId="4" xfId="0" applyNumberFormat="1" applyFont="1" applyFill="1" applyBorder="1" applyAlignment="1" applyProtection="1">
      <alignment horizontal="center" shrinkToFit="1"/>
    </xf>
    <xf numFmtId="164" fontId="5" fillId="0" borderId="5" xfId="0" applyNumberFormat="1" applyFont="1" applyFill="1" applyBorder="1" applyAlignment="1" applyProtection="1">
      <alignment horizontal="center" shrinkToFit="1"/>
    </xf>
    <xf numFmtId="0" fontId="5" fillId="0" borderId="4" xfId="0" applyNumberFormat="1" applyFont="1" applyFill="1" applyBorder="1" applyAlignment="1" applyProtection="1">
      <alignment horizontal="center" shrinkToFit="1"/>
    </xf>
    <xf numFmtId="0" fontId="5" fillId="0" borderId="5" xfId="0" applyNumberFormat="1" applyFont="1" applyFill="1" applyBorder="1" applyAlignment="1" applyProtection="1">
      <alignment horizontal="center" shrinkToFit="1"/>
    </xf>
    <xf numFmtId="0" fontId="5" fillId="0" borderId="7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3" fontId="5" fillId="0" borderId="4" xfId="0" applyNumberFormat="1" applyFont="1" applyFill="1" applyBorder="1" applyAlignment="1" applyProtection="1">
      <alignment horizontal="center" shrinkToFit="1"/>
    </xf>
    <xf numFmtId="3" fontId="5" fillId="0" borderId="6" xfId="0" applyNumberFormat="1" applyFont="1" applyFill="1" applyBorder="1" applyAlignment="1" applyProtection="1">
      <alignment horizontal="center" shrinkToFit="1"/>
    </xf>
    <xf numFmtId="3" fontId="5" fillId="0" borderId="5" xfId="0" applyNumberFormat="1" applyFont="1" applyFill="1" applyBorder="1" applyAlignment="1" applyProtection="1">
      <alignment horizontal="center" shrinkToFit="1"/>
    </xf>
    <xf numFmtId="3" fontId="13" fillId="0" borderId="4" xfId="0" applyNumberFormat="1" applyFont="1" applyFill="1" applyBorder="1" applyAlignment="1" applyProtection="1">
      <alignment horizontal="center" shrinkToFit="1"/>
    </xf>
    <xf numFmtId="3" fontId="13" fillId="0" borderId="6" xfId="0" applyNumberFormat="1" applyFont="1" applyFill="1" applyBorder="1" applyAlignment="1" applyProtection="1">
      <alignment horizontal="center" shrinkToFit="1"/>
    </xf>
    <xf numFmtId="3" fontId="13" fillId="0" borderId="5" xfId="0" applyNumberFormat="1" applyFont="1" applyFill="1" applyBorder="1" applyAlignment="1" applyProtection="1">
      <alignment horizontal="center" shrinkToFit="1"/>
    </xf>
    <xf numFmtId="0" fontId="13" fillId="0" borderId="7" xfId="0" applyNumberFormat="1" applyFont="1" applyFill="1" applyBorder="1" applyAlignment="1" applyProtection="1">
      <alignment horizontal="center" vertical="center" shrinkToFit="1"/>
    </xf>
    <xf numFmtId="0" fontId="13" fillId="0" borderId="2" xfId="0" applyNumberFormat="1" applyFont="1" applyFill="1" applyBorder="1" applyAlignment="1" applyProtection="1">
      <alignment horizontal="center" vertical="center" shrinkToFit="1"/>
    </xf>
    <xf numFmtId="0" fontId="20" fillId="0" borderId="1" xfId="0" applyNumberFormat="1" applyFont="1" applyFill="1" applyBorder="1" applyAlignment="1" applyProtection="1">
      <alignment horizontal="center"/>
    </xf>
    <xf numFmtId="0" fontId="17" fillId="0" borderId="2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horizontal="center"/>
    </xf>
    <xf numFmtId="0" fontId="2" fillId="0" borderId="0" xfId="0" applyFont="1" applyBorder="1"/>
    <xf numFmtId="164" fontId="5" fillId="0" borderId="0" xfId="0" applyNumberFormat="1" applyFont="1" applyFill="1" applyBorder="1" applyAlignment="1" applyProtection="1"/>
    <xf numFmtId="0" fontId="0" fillId="0" borderId="0" xfId="0" applyBorder="1"/>
  </cellXfs>
  <cellStyles count="9">
    <cellStyle name="Euro" xfId="1"/>
    <cellStyle name="Euro 2" xfId="2"/>
    <cellStyle name="Euro 3" xfId="3"/>
    <cellStyle name="Standard" xfId="0" builtinId="0"/>
    <cellStyle name="Standard 2" xfId="4"/>
    <cellStyle name="Standard 3" xfId="5"/>
    <cellStyle name="Standard 3 2" xfId="8"/>
    <cellStyle name="Standard 4" xfId="6"/>
    <cellStyle name="Standard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workbookViewId="0">
      <selection activeCell="I32" sqref="I32"/>
    </sheetView>
  </sheetViews>
  <sheetFormatPr baseColWidth="10" defaultColWidth="10" defaultRowHeight="13.8"/>
  <cols>
    <col min="1" max="1" width="10.109375" style="26" customWidth="1"/>
    <col min="2" max="2" width="7.21875" style="26" customWidth="1"/>
    <col min="3" max="3" width="14" style="26" customWidth="1"/>
    <col min="4" max="4" width="5.5546875" style="25" customWidth="1"/>
    <col min="5" max="5" width="5.6640625" style="1" customWidth="1"/>
    <col min="6" max="6" width="5.88671875" style="31" bestFit="1" customWidth="1"/>
    <col min="7" max="7" width="3.109375" style="31" customWidth="1"/>
    <col min="8" max="8" width="6.109375" style="3" customWidth="1"/>
    <col min="9" max="9" width="6.109375" style="2" customWidth="1"/>
    <col min="10" max="10" width="7" style="3" bestFit="1" customWidth="1"/>
    <col min="11" max="11" width="2.6640625" style="6" customWidth="1"/>
    <col min="12" max="12" width="6.21875" style="1" customWidth="1"/>
    <col min="13" max="13" width="5.88671875" style="1" bestFit="1" customWidth="1"/>
    <col min="14" max="14" width="2.88671875" style="1" customWidth="1"/>
    <col min="15" max="15" width="5.44140625" style="1" customWidth="1"/>
    <col min="16" max="16" width="5.88671875" style="1" bestFit="1" customWidth="1"/>
    <col min="17" max="17" width="3.109375" style="1" bestFit="1" customWidth="1"/>
    <col min="18" max="18" width="6.6640625" style="3" customWidth="1"/>
    <col min="19" max="19" width="8.109375" style="4" customWidth="1"/>
    <col min="20" max="20" width="3.109375" style="6" bestFit="1" customWidth="1"/>
    <col min="21" max="21" width="8.6640625" style="4" customWidth="1"/>
    <col min="22" max="22" width="3.109375" style="6" bestFit="1" customWidth="1"/>
    <col min="23" max="23" width="8.5546875" style="5" customWidth="1"/>
    <col min="24" max="24" width="3.109375" style="21" bestFit="1" customWidth="1"/>
  </cols>
  <sheetData>
    <row r="1" spans="1:28" ht="15.75" customHeight="1">
      <c r="A1" s="82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8" ht="8.4" customHeight="1">
      <c r="A2" s="17"/>
      <c r="B2" s="17"/>
      <c r="C2" s="17"/>
      <c r="D2" s="24"/>
      <c r="E2" s="11"/>
      <c r="F2" s="30"/>
      <c r="G2" s="30"/>
      <c r="H2" s="7"/>
      <c r="I2" s="12"/>
      <c r="J2" s="7"/>
      <c r="K2" s="10"/>
      <c r="L2" s="11"/>
      <c r="M2" s="11"/>
      <c r="N2" s="11"/>
      <c r="O2" s="11"/>
      <c r="P2" s="11"/>
      <c r="Q2" s="11"/>
      <c r="R2" s="7"/>
      <c r="S2" s="8"/>
      <c r="T2" s="10"/>
      <c r="U2" s="8"/>
      <c r="V2" s="10"/>
      <c r="W2" s="9"/>
      <c r="X2" s="20"/>
    </row>
    <row r="3" spans="1:28" ht="14.1" customHeight="1">
      <c r="A3" s="90" t="s">
        <v>0</v>
      </c>
      <c r="B3" s="90" t="s">
        <v>1</v>
      </c>
      <c r="C3" s="90" t="s">
        <v>2</v>
      </c>
      <c r="D3" s="90" t="s">
        <v>3</v>
      </c>
      <c r="E3" s="92" t="s">
        <v>4</v>
      </c>
      <c r="F3" s="93"/>
      <c r="G3" s="94"/>
      <c r="H3" s="83" t="s">
        <v>5</v>
      </c>
      <c r="I3" s="84"/>
      <c r="J3" s="84"/>
      <c r="K3" s="85"/>
      <c r="L3" s="92" t="s">
        <v>11</v>
      </c>
      <c r="M3" s="93"/>
      <c r="N3" s="94"/>
      <c r="O3" s="92" t="s">
        <v>16</v>
      </c>
      <c r="P3" s="93"/>
      <c r="Q3" s="94"/>
      <c r="R3" s="83" t="s">
        <v>15</v>
      </c>
      <c r="S3" s="84"/>
      <c r="T3" s="85"/>
      <c r="U3" s="86" t="s">
        <v>6</v>
      </c>
      <c r="V3" s="87"/>
      <c r="W3" s="88" t="s">
        <v>7</v>
      </c>
      <c r="X3" s="89"/>
    </row>
    <row r="4" spans="1:28" ht="14.1" customHeight="1">
      <c r="A4" s="91"/>
      <c r="B4" s="91"/>
      <c r="C4" s="91"/>
      <c r="D4" s="91"/>
      <c r="E4" s="15" t="s">
        <v>27</v>
      </c>
      <c r="F4" s="15" t="s">
        <v>28</v>
      </c>
      <c r="G4" s="15" t="s">
        <v>14</v>
      </c>
      <c r="H4" s="18" t="s">
        <v>8</v>
      </c>
      <c r="I4" s="19" t="s">
        <v>9</v>
      </c>
      <c r="J4" s="18" t="s">
        <v>10</v>
      </c>
      <c r="K4" s="15" t="s">
        <v>14</v>
      </c>
      <c r="L4" s="15" t="s">
        <v>27</v>
      </c>
      <c r="M4" s="15" t="s">
        <v>28</v>
      </c>
      <c r="N4" s="15" t="s">
        <v>14</v>
      </c>
      <c r="O4" s="15" t="s">
        <v>27</v>
      </c>
      <c r="P4" s="15" t="s">
        <v>28</v>
      </c>
      <c r="Q4" s="15" t="s">
        <v>14</v>
      </c>
      <c r="R4" s="18" t="s">
        <v>12</v>
      </c>
      <c r="S4" s="16" t="s">
        <v>13</v>
      </c>
      <c r="T4" s="54" t="s">
        <v>14</v>
      </c>
      <c r="U4" s="14"/>
      <c r="V4" s="54" t="s">
        <v>14</v>
      </c>
      <c r="W4" s="13"/>
      <c r="X4" s="54" t="s">
        <v>14</v>
      </c>
    </row>
    <row r="5" spans="1:28" s="60" customFormat="1" ht="13.5" customHeight="1">
      <c r="A5" s="32" t="s">
        <v>25</v>
      </c>
      <c r="B5" s="32" t="s">
        <v>26</v>
      </c>
      <c r="C5" s="34" t="s">
        <v>41</v>
      </c>
      <c r="D5" s="28" t="s">
        <v>37</v>
      </c>
      <c r="E5" s="29">
        <v>95</v>
      </c>
      <c r="F5" s="36">
        <v>85</v>
      </c>
      <c r="G5" s="59">
        <v>1</v>
      </c>
      <c r="H5" s="22">
        <v>44.36</v>
      </c>
      <c r="I5" s="23">
        <v>43.93</v>
      </c>
      <c r="J5" s="22">
        <f>SUM(H5,I5)</f>
        <v>88.289999999999992</v>
      </c>
      <c r="K5" s="58">
        <v>2</v>
      </c>
      <c r="L5" s="36">
        <v>82</v>
      </c>
      <c r="M5" s="36">
        <v>78</v>
      </c>
      <c r="N5" s="59">
        <v>3</v>
      </c>
      <c r="O5" s="36">
        <v>70</v>
      </c>
      <c r="P5" s="36">
        <v>75</v>
      </c>
      <c r="Q5" s="59">
        <v>1</v>
      </c>
      <c r="R5" s="22">
        <v>61.3</v>
      </c>
      <c r="S5" s="51">
        <f>R5*1.5</f>
        <v>91.949999999999989</v>
      </c>
      <c r="T5" s="58">
        <v>1</v>
      </c>
      <c r="U5" s="51">
        <f>L5+O5+S5</f>
        <v>243.95</v>
      </c>
      <c r="V5" s="27"/>
      <c r="W5" s="51">
        <f>SUM(E5,J5,L5,O5,S5)</f>
        <v>427.23999999999995</v>
      </c>
      <c r="X5" s="102">
        <v>1</v>
      </c>
    </row>
    <row r="6" spans="1:28" s="60" customFormat="1" ht="13.5" customHeight="1">
      <c r="A6" s="35" t="s">
        <v>33</v>
      </c>
      <c r="B6" s="32" t="s">
        <v>34</v>
      </c>
      <c r="C6" s="34" t="s">
        <v>41</v>
      </c>
      <c r="D6" s="28" t="s">
        <v>37</v>
      </c>
      <c r="E6" s="29">
        <v>70</v>
      </c>
      <c r="F6" s="36">
        <v>75</v>
      </c>
      <c r="G6" s="59">
        <v>2</v>
      </c>
      <c r="H6" s="22">
        <v>46.32</v>
      </c>
      <c r="I6" s="23">
        <v>41.64</v>
      </c>
      <c r="J6" s="22">
        <f>SUM(H6,I6)</f>
        <v>87.960000000000008</v>
      </c>
      <c r="K6" s="58">
        <v>1</v>
      </c>
      <c r="L6" s="36">
        <v>60</v>
      </c>
      <c r="M6" s="36"/>
      <c r="N6" s="36">
        <v>5</v>
      </c>
      <c r="O6" s="36">
        <v>60</v>
      </c>
      <c r="P6" s="36">
        <v>70</v>
      </c>
      <c r="Q6" s="59">
        <v>2</v>
      </c>
      <c r="R6" s="22">
        <v>60.44</v>
      </c>
      <c r="S6" s="51">
        <f>R6*1.5</f>
        <v>90.66</v>
      </c>
      <c r="T6" s="58">
        <v>2</v>
      </c>
      <c r="U6" s="51">
        <f>L6+O6+S6</f>
        <v>210.66</v>
      </c>
      <c r="V6" s="27"/>
      <c r="W6" s="51">
        <f>SUM(E6,J6,L6,O6,S6)</f>
        <v>368.62</v>
      </c>
      <c r="X6" s="102">
        <v>2</v>
      </c>
      <c r="Z6" s="104"/>
      <c r="AA6" s="104"/>
      <c r="AB6" s="103"/>
    </row>
    <row r="7" spans="1:28" s="60" customFormat="1" ht="13.5" customHeight="1">
      <c r="A7" s="35" t="s">
        <v>56</v>
      </c>
      <c r="B7" s="32" t="s">
        <v>21</v>
      </c>
      <c r="C7" s="49" t="s">
        <v>38</v>
      </c>
      <c r="D7" s="50" t="s">
        <v>37</v>
      </c>
      <c r="E7" s="29">
        <v>60</v>
      </c>
      <c r="F7" s="36">
        <v>45</v>
      </c>
      <c r="G7" s="59">
        <v>3</v>
      </c>
      <c r="H7" s="75"/>
      <c r="I7" s="75"/>
      <c r="J7" s="75"/>
      <c r="K7" s="75"/>
      <c r="L7" s="36">
        <v>78</v>
      </c>
      <c r="M7" s="36">
        <v>80</v>
      </c>
      <c r="N7" s="59">
        <v>2</v>
      </c>
      <c r="O7" s="36">
        <v>50</v>
      </c>
      <c r="P7" s="36"/>
      <c r="Q7" s="36">
        <v>4</v>
      </c>
      <c r="R7" s="22">
        <v>0</v>
      </c>
      <c r="S7" s="51">
        <f>R7*1.5</f>
        <v>0</v>
      </c>
      <c r="T7" s="27"/>
      <c r="U7" s="51">
        <f>L7+O7+S7</f>
        <v>128</v>
      </c>
      <c r="V7" s="27"/>
      <c r="W7" s="77"/>
      <c r="X7" s="77"/>
      <c r="Z7" s="103"/>
      <c r="AA7" s="103"/>
      <c r="AB7" s="103"/>
    </row>
    <row r="8" spans="1:28" s="60" customFormat="1" ht="13.5" customHeight="1">
      <c r="A8" s="35" t="s">
        <v>35</v>
      </c>
      <c r="B8" s="32" t="s">
        <v>36</v>
      </c>
      <c r="C8" s="49" t="s">
        <v>38</v>
      </c>
      <c r="D8" s="50" t="s">
        <v>37</v>
      </c>
      <c r="E8" s="72"/>
      <c r="F8" s="73"/>
      <c r="G8" s="74"/>
      <c r="H8" s="75"/>
      <c r="I8" s="76"/>
      <c r="J8" s="75"/>
      <c r="K8" s="75"/>
      <c r="L8" s="36">
        <v>82</v>
      </c>
      <c r="M8" s="36">
        <v>86</v>
      </c>
      <c r="N8" s="59">
        <v>1</v>
      </c>
      <c r="O8" s="36">
        <v>50</v>
      </c>
      <c r="P8" s="36">
        <v>65</v>
      </c>
      <c r="Q8" s="59">
        <v>3</v>
      </c>
      <c r="R8" s="22">
        <v>47.98</v>
      </c>
      <c r="S8" s="51">
        <f>R8*1.5</f>
        <v>71.97</v>
      </c>
      <c r="T8" s="58">
        <v>3</v>
      </c>
      <c r="U8" s="51">
        <f>L8+O8+S8</f>
        <v>203.97</v>
      </c>
      <c r="V8" s="27"/>
      <c r="W8" s="77"/>
      <c r="X8" s="78"/>
    </row>
    <row r="9" spans="1:28" s="60" customFormat="1" ht="13.5" customHeight="1">
      <c r="A9" s="35" t="s">
        <v>77</v>
      </c>
      <c r="B9" s="32" t="s">
        <v>78</v>
      </c>
      <c r="C9" s="49" t="s">
        <v>38</v>
      </c>
      <c r="D9" s="50" t="s">
        <v>37</v>
      </c>
      <c r="E9" s="72"/>
      <c r="F9" s="73"/>
      <c r="G9" s="73"/>
      <c r="H9" s="75"/>
      <c r="I9" s="76"/>
      <c r="J9" s="75"/>
      <c r="K9" s="75"/>
      <c r="L9" s="36">
        <v>68</v>
      </c>
      <c r="M9" s="36"/>
      <c r="N9" s="36">
        <v>4</v>
      </c>
      <c r="O9" s="77"/>
      <c r="P9" s="77"/>
      <c r="Q9" s="77"/>
      <c r="R9" s="75"/>
      <c r="S9" s="75"/>
      <c r="T9" s="75"/>
      <c r="U9" s="77"/>
      <c r="V9" s="77"/>
      <c r="W9" s="77"/>
      <c r="X9" s="79"/>
      <c r="Z9" s="103"/>
      <c r="AA9" s="103"/>
      <c r="AB9" s="104"/>
    </row>
    <row r="10" spans="1:28" ht="9" customHeight="1">
      <c r="A10" s="63"/>
      <c r="B10" s="62"/>
      <c r="C10" s="64"/>
      <c r="D10" s="38"/>
      <c r="E10" s="39"/>
      <c r="F10" s="40"/>
      <c r="G10" s="48"/>
      <c r="H10" s="41"/>
      <c r="I10" s="42"/>
      <c r="J10" s="41"/>
      <c r="K10" s="47"/>
      <c r="L10" s="40"/>
      <c r="M10" s="40"/>
      <c r="N10" s="48"/>
      <c r="O10" s="40"/>
      <c r="P10" s="40"/>
      <c r="Q10" s="48"/>
      <c r="R10" s="41"/>
      <c r="S10" s="52"/>
      <c r="T10" s="47"/>
      <c r="U10" s="52"/>
      <c r="V10" s="47"/>
      <c r="W10" s="52"/>
      <c r="X10" s="45"/>
      <c r="Z10" s="105"/>
      <c r="AA10" s="105"/>
      <c r="AB10" s="105"/>
    </row>
    <row r="11" spans="1:28" s="60" customFormat="1" ht="14.1" customHeight="1">
      <c r="A11" s="32" t="s">
        <v>83</v>
      </c>
      <c r="B11" s="32" t="s">
        <v>84</v>
      </c>
      <c r="C11" s="49" t="s">
        <v>85</v>
      </c>
      <c r="D11" s="28" t="s">
        <v>40</v>
      </c>
      <c r="E11" s="36">
        <v>85</v>
      </c>
      <c r="F11" s="36">
        <v>85</v>
      </c>
      <c r="G11" s="59">
        <v>1</v>
      </c>
      <c r="H11" s="22">
        <v>48.74</v>
      </c>
      <c r="I11" s="23">
        <v>45.97</v>
      </c>
      <c r="J11" s="22">
        <f>SUM(H11,I11)</f>
        <v>94.710000000000008</v>
      </c>
      <c r="K11" s="58">
        <v>1</v>
      </c>
      <c r="L11" s="36">
        <v>76</v>
      </c>
      <c r="M11" s="36"/>
      <c r="N11" s="36">
        <v>4</v>
      </c>
      <c r="O11" s="36">
        <v>70</v>
      </c>
      <c r="P11" s="36">
        <v>70</v>
      </c>
      <c r="Q11" s="59">
        <v>2</v>
      </c>
      <c r="R11" s="22">
        <v>60.13</v>
      </c>
      <c r="S11" s="51">
        <f>R11*1.5</f>
        <v>90.195000000000007</v>
      </c>
      <c r="T11" s="58">
        <v>1</v>
      </c>
      <c r="U11" s="51">
        <f>L11+O11+S11</f>
        <v>236.19499999999999</v>
      </c>
      <c r="V11" s="27"/>
      <c r="W11" s="51">
        <f>SUM(E11,J11,L11,O11,S11)</f>
        <v>415.90500000000003</v>
      </c>
      <c r="X11" s="58">
        <v>1</v>
      </c>
      <c r="Z11" s="103"/>
      <c r="AA11" s="103" t="s">
        <v>89</v>
      </c>
      <c r="AB11" s="103"/>
    </row>
    <row r="12" spans="1:28" s="60" customFormat="1" ht="14.1" customHeight="1">
      <c r="A12" s="32" t="s">
        <v>61</v>
      </c>
      <c r="B12" s="32" t="s">
        <v>62</v>
      </c>
      <c r="C12" s="34" t="s">
        <v>38</v>
      </c>
      <c r="D12" s="28" t="s">
        <v>40</v>
      </c>
      <c r="E12" s="36">
        <v>55</v>
      </c>
      <c r="F12" s="36"/>
      <c r="G12" s="36">
        <v>6</v>
      </c>
      <c r="H12" s="22">
        <v>46.05</v>
      </c>
      <c r="I12" s="23">
        <v>42.76</v>
      </c>
      <c r="J12" s="22">
        <f>SUM(H12,I12)</f>
        <v>88.81</v>
      </c>
      <c r="K12" s="58">
        <v>2</v>
      </c>
      <c r="L12" s="36">
        <v>78</v>
      </c>
      <c r="M12" s="36">
        <v>76</v>
      </c>
      <c r="N12" s="59">
        <v>3</v>
      </c>
      <c r="O12" s="36">
        <v>60</v>
      </c>
      <c r="P12" s="36">
        <v>60</v>
      </c>
      <c r="Q12" s="59">
        <v>3</v>
      </c>
      <c r="R12" s="22">
        <v>56.63</v>
      </c>
      <c r="S12" s="51">
        <f>R12*1.5</f>
        <v>84.945000000000007</v>
      </c>
      <c r="T12" s="37">
        <v>4</v>
      </c>
      <c r="U12" s="51">
        <f>L12+O12+S12</f>
        <v>222.94499999999999</v>
      </c>
      <c r="V12" s="27"/>
      <c r="W12" s="51">
        <f>SUM(E12,J12,L12,O12,S12)</f>
        <v>366.755</v>
      </c>
      <c r="X12" s="58">
        <v>2</v>
      </c>
      <c r="Z12" s="103"/>
      <c r="AA12" s="103"/>
      <c r="AB12" s="103"/>
    </row>
    <row r="13" spans="1:28" s="60" customFormat="1" ht="14.1" customHeight="1">
      <c r="A13" s="32" t="s">
        <v>53</v>
      </c>
      <c r="B13" s="32" t="s">
        <v>54</v>
      </c>
      <c r="C13" s="49" t="s">
        <v>55</v>
      </c>
      <c r="D13" s="28" t="s">
        <v>40</v>
      </c>
      <c r="E13" s="36">
        <v>75</v>
      </c>
      <c r="F13" s="36">
        <v>60</v>
      </c>
      <c r="G13" s="59">
        <v>3</v>
      </c>
      <c r="H13" s="22">
        <v>42.47</v>
      </c>
      <c r="I13" s="23">
        <v>39.74</v>
      </c>
      <c r="J13" s="22">
        <f>SUM(H13,I13)</f>
        <v>82.210000000000008</v>
      </c>
      <c r="K13" s="58">
        <v>3</v>
      </c>
      <c r="L13" s="36">
        <v>70</v>
      </c>
      <c r="M13" s="36"/>
      <c r="N13" s="36">
        <v>5</v>
      </c>
      <c r="O13" s="36">
        <v>35</v>
      </c>
      <c r="P13" s="36"/>
      <c r="Q13" s="36">
        <v>4</v>
      </c>
      <c r="R13" s="22">
        <v>59.96</v>
      </c>
      <c r="S13" s="51">
        <f>R13*1.5</f>
        <v>89.94</v>
      </c>
      <c r="T13" s="58">
        <v>2</v>
      </c>
      <c r="U13" s="51">
        <f>L13+O13+S13</f>
        <v>194.94</v>
      </c>
      <c r="V13" s="27"/>
      <c r="W13" s="51">
        <f>SUM(E13,J13,L13,O13,S13)</f>
        <v>352.15000000000003</v>
      </c>
      <c r="X13" s="102">
        <v>3</v>
      </c>
      <c r="Z13" s="103"/>
      <c r="AA13" s="103"/>
      <c r="AB13" s="103"/>
    </row>
    <row r="14" spans="1:28" s="60" customFormat="1" ht="14.1" customHeight="1">
      <c r="A14" s="32" t="s">
        <v>22</v>
      </c>
      <c r="B14" s="32" t="s">
        <v>21</v>
      </c>
      <c r="C14" s="49" t="s">
        <v>20</v>
      </c>
      <c r="D14" s="28" t="s">
        <v>40</v>
      </c>
      <c r="E14" s="36">
        <v>75</v>
      </c>
      <c r="F14" s="36">
        <v>85</v>
      </c>
      <c r="G14" s="59">
        <v>2</v>
      </c>
      <c r="H14" s="75"/>
      <c r="I14" s="75"/>
      <c r="J14" s="75"/>
      <c r="K14" s="75"/>
      <c r="L14" s="36">
        <v>90</v>
      </c>
      <c r="M14" s="36">
        <v>94</v>
      </c>
      <c r="N14" s="59">
        <v>1</v>
      </c>
      <c r="O14" s="36">
        <v>90</v>
      </c>
      <c r="P14" s="36">
        <v>100</v>
      </c>
      <c r="Q14" s="59">
        <v>1</v>
      </c>
      <c r="R14" s="22">
        <v>59.26</v>
      </c>
      <c r="S14" s="51">
        <f>R14*1.5</f>
        <v>88.89</v>
      </c>
      <c r="T14" s="58">
        <v>3</v>
      </c>
      <c r="U14" s="51">
        <f>L14+O14+S14</f>
        <v>268.89</v>
      </c>
      <c r="V14" s="27"/>
      <c r="W14" s="77"/>
      <c r="X14" s="73"/>
      <c r="Z14" s="103"/>
      <c r="AA14" s="103"/>
      <c r="AB14" s="103"/>
    </row>
    <row r="15" spans="1:28" s="60" customFormat="1" ht="14.1" customHeight="1">
      <c r="A15" s="32" t="s">
        <v>23</v>
      </c>
      <c r="B15" s="32" t="s">
        <v>24</v>
      </c>
      <c r="C15" s="49" t="s">
        <v>41</v>
      </c>
      <c r="D15" s="28" t="s">
        <v>40</v>
      </c>
      <c r="E15" s="36">
        <v>65</v>
      </c>
      <c r="F15" s="36"/>
      <c r="G15" s="36">
        <v>5</v>
      </c>
      <c r="H15" s="75"/>
      <c r="I15" s="75"/>
      <c r="J15" s="75"/>
      <c r="K15" s="75"/>
      <c r="L15" s="36">
        <v>82</v>
      </c>
      <c r="M15" s="36">
        <v>78</v>
      </c>
      <c r="N15" s="59">
        <v>2</v>
      </c>
      <c r="O15" s="36">
        <v>35</v>
      </c>
      <c r="P15" s="36"/>
      <c r="Q15" s="36">
        <v>5</v>
      </c>
      <c r="R15" s="73"/>
      <c r="S15" s="73"/>
      <c r="T15" s="73"/>
      <c r="U15" s="73"/>
      <c r="V15" s="73"/>
      <c r="W15" s="77"/>
      <c r="X15" s="73"/>
      <c r="Z15" s="104"/>
      <c r="AA15" s="103"/>
      <c r="AB15" s="104"/>
    </row>
    <row r="16" spans="1:28" s="60" customFormat="1" ht="13.8" customHeight="1">
      <c r="A16" s="35" t="s">
        <v>79</v>
      </c>
      <c r="B16" s="32" t="s">
        <v>80</v>
      </c>
      <c r="C16" s="49" t="s">
        <v>81</v>
      </c>
      <c r="D16" s="28" t="s">
        <v>40</v>
      </c>
      <c r="E16" s="36">
        <v>70</v>
      </c>
      <c r="F16" s="36"/>
      <c r="G16" s="36">
        <v>4</v>
      </c>
      <c r="H16" s="75"/>
      <c r="I16" s="76"/>
      <c r="J16" s="75"/>
      <c r="K16" s="80"/>
      <c r="L16" s="73"/>
      <c r="M16" s="73"/>
      <c r="N16" s="73"/>
      <c r="O16" s="81"/>
      <c r="P16" s="73"/>
      <c r="Q16" s="73"/>
      <c r="R16" s="75"/>
      <c r="S16" s="77"/>
      <c r="T16" s="80"/>
      <c r="U16" s="77"/>
      <c r="V16" s="80"/>
      <c r="W16" s="77"/>
      <c r="X16" s="77"/>
      <c r="Z16" s="103"/>
      <c r="AA16" s="103"/>
      <c r="AB16" s="103"/>
    </row>
    <row r="17" spans="1:28" ht="9" customHeight="1">
      <c r="A17" s="65"/>
      <c r="B17" s="65"/>
      <c r="C17" s="65"/>
      <c r="D17" s="38"/>
      <c r="E17" s="39"/>
      <c r="F17" s="40"/>
      <c r="G17" s="48"/>
      <c r="H17" s="41"/>
      <c r="I17" s="42"/>
      <c r="J17" s="41"/>
      <c r="K17" s="47"/>
      <c r="L17" s="40"/>
      <c r="M17" s="40"/>
      <c r="N17" s="48"/>
      <c r="O17" s="40"/>
      <c r="P17" s="40"/>
      <c r="Q17" s="48"/>
      <c r="R17" s="41"/>
      <c r="S17" s="52"/>
      <c r="T17" s="47"/>
      <c r="U17" s="52"/>
      <c r="V17" s="47"/>
      <c r="W17" s="52"/>
      <c r="X17" s="45"/>
      <c r="Z17" s="105"/>
      <c r="AA17" s="105"/>
      <c r="AB17" s="105"/>
    </row>
    <row r="18" spans="1:28" s="60" customFormat="1" ht="14.1" customHeight="1">
      <c r="A18" s="32" t="s">
        <v>63</v>
      </c>
      <c r="B18" s="32" t="s">
        <v>64</v>
      </c>
      <c r="C18" s="49" t="s">
        <v>65</v>
      </c>
      <c r="D18" s="28" t="s">
        <v>39</v>
      </c>
      <c r="E18" s="36">
        <v>90</v>
      </c>
      <c r="F18" s="36">
        <v>100</v>
      </c>
      <c r="G18" s="59">
        <v>1</v>
      </c>
      <c r="H18" s="22">
        <v>63.08</v>
      </c>
      <c r="I18" s="23">
        <v>61.94</v>
      </c>
      <c r="J18" s="22">
        <f>SUM(H18,I18)</f>
        <v>125.02</v>
      </c>
      <c r="K18" s="58">
        <v>1</v>
      </c>
      <c r="L18" s="36">
        <v>94</v>
      </c>
      <c r="M18" s="36">
        <v>94</v>
      </c>
      <c r="N18" s="59">
        <v>2</v>
      </c>
      <c r="O18" s="37">
        <v>90</v>
      </c>
      <c r="P18" s="36">
        <v>90</v>
      </c>
      <c r="Q18" s="59">
        <v>1</v>
      </c>
      <c r="R18" s="22">
        <v>79.290000000000006</v>
      </c>
      <c r="S18" s="51">
        <f>R18*1.5</f>
        <v>118.935</v>
      </c>
      <c r="T18" s="58">
        <v>1</v>
      </c>
      <c r="U18" s="51">
        <f>L18+O18+S18</f>
        <v>302.935</v>
      </c>
      <c r="V18" s="27"/>
      <c r="W18" s="51">
        <f>SUM(E18,J18,L18,O18,S18)</f>
        <v>517.95499999999993</v>
      </c>
      <c r="X18" s="100">
        <v>1</v>
      </c>
      <c r="Z18" s="103"/>
      <c r="AA18" s="103"/>
      <c r="AB18" s="103"/>
    </row>
    <row r="19" spans="1:28" ht="13.5" customHeight="1">
      <c r="A19" s="35" t="s">
        <v>86</v>
      </c>
      <c r="B19" s="32" t="s">
        <v>87</v>
      </c>
      <c r="C19" s="49" t="s">
        <v>88</v>
      </c>
      <c r="D19" s="28" t="s">
        <v>39</v>
      </c>
      <c r="E19" s="36">
        <v>75</v>
      </c>
      <c r="F19" s="36"/>
      <c r="G19" s="36">
        <v>4</v>
      </c>
      <c r="H19" s="22">
        <v>56.47</v>
      </c>
      <c r="I19" s="23">
        <v>55.99</v>
      </c>
      <c r="J19" s="22">
        <f>SUM(H19,I19)</f>
        <v>112.46000000000001</v>
      </c>
      <c r="K19" s="58">
        <v>2</v>
      </c>
      <c r="L19" s="36">
        <v>92</v>
      </c>
      <c r="M19" s="36">
        <v>94</v>
      </c>
      <c r="N19" s="59">
        <v>1</v>
      </c>
      <c r="O19" s="37">
        <v>95</v>
      </c>
      <c r="P19" s="36">
        <v>80</v>
      </c>
      <c r="Q19" s="59">
        <v>3</v>
      </c>
      <c r="R19" s="22">
        <v>65.260000000000005</v>
      </c>
      <c r="S19" s="51">
        <f>R19*1.5</f>
        <v>97.890000000000015</v>
      </c>
      <c r="T19" s="58">
        <v>3</v>
      </c>
      <c r="U19" s="51">
        <f>L19+O19+S19</f>
        <v>284.89</v>
      </c>
      <c r="V19" s="27"/>
      <c r="W19" s="51">
        <f>SUM(E19,J19,L19,O19,S19)</f>
        <v>472.35</v>
      </c>
      <c r="X19" s="58">
        <v>2</v>
      </c>
      <c r="Y19" s="60"/>
      <c r="Z19" s="103"/>
      <c r="AA19" s="103"/>
      <c r="AB19" s="105"/>
    </row>
    <row r="20" spans="1:28" s="60" customFormat="1" ht="14.1" customHeight="1">
      <c r="A20" s="35" t="s">
        <v>42</v>
      </c>
      <c r="B20" s="35" t="s">
        <v>43</v>
      </c>
      <c r="C20" s="49" t="s">
        <v>44</v>
      </c>
      <c r="D20" s="50" t="s">
        <v>39</v>
      </c>
      <c r="E20" s="66">
        <v>85</v>
      </c>
      <c r="F20" s="66">
        <v>90</v>
      </c>
      <c r="G20" s="61">
        <v>2</v>
      </c>
      <c r="H20" s="67">
        <v>50.81</v>
      </c>
      <c r="I20" s="68">
        <v>48.61</v>
      </c>
      <c r="J20" s="67">
        <f>SUM(H20,I20)</f>
        <v>99.42</v>
      </c>
      <c r="K20" s="69">
        <v>4</v>
      </c>
      <c r="L20" s="66">
        <v>84</v>
      </c>
      <c r="M20" s="66"/>
      <c r="N20" s="66">
        <v>4</v>
      </c>
      <c r="O20" s="69">
        <v>85</v>
      </c>
      <c r="P20" s="66">
        <v>80</v>
      </c>
      <c r="Q20" s="61">
        <v>2</v>
      </c>
      <c r="R20" s="67">
        <v>67.349999999999994</v>
      </c>
      <c r="S20" s="51">
        <f>R20*1.5</f>
        <v>101.02499999999999</v>
      </c>
      <c r="T20" s="101">
        <v>2</v>
      </c>
      <c r="U20" s="70">
        <f>L20+O20+S20</f>
        <v>270.02499999999998</v>
      </c>
      <c r="V20" s="71"/>
      <c r="W20" s="70">
        <f>SUM(E20,J20,L20,O20,S20)</f>
        <v>454.44499999999999</v>
      </c>
      <c r="X20" s="101">
        <v>3</v>
      </c>
      <c r="Z20" s="103"/>
      <c r="AA20" s="103"/>
      <c r="AB20" s="103"/>
    </row>
    <row r="21" spans="1:28" s="60" customFormat="1" ht="14.1" customHeight="1">
      <c r="A21" s="32" t="s">
        <v>69</v>
      </c>
      <c r="B21" s="32" t="s">
        <v>76</v>
      </c>
      <c r="C21" s="49" t="s">
        <v>55</v>
      </c>
      <c r="D21" s="28" t="s">
        <v>39</v>
      </c>
      <c r="E21" s="36">
        <v>80</v>
      </c>
      <c r="F21" s="36">
        <v>65</v>
      </c>
      <c r="G21" s="59">
        <v>3</v>
      </c>
      <c r="H21" s="22">
        <v>53.95</v>
      </c>
      <c r="I21" s="23">
        <v>51.03</v>
      </c>
      <c r="J21" s="67">
        <f>SUM(H21,I21)</f>
        <v>104.98</v>
      </c>
      <c r="K21" s="58">
        <v>3</v>
      </c>
      <c r="L21" s="36">
        <v>88</v>
      </c>
      <c r="M21" s="36">
        <v>86</v>
      </c>
      <c r="N21" s="59">
        <v>3</v>
      </c>
      <c r="O21" s="37">
        <v>50</v>
      </c>
      <c r="P21" s="36"/>
      <c r="Q21" s="36">
        <v>4</v>
      </c>
      <c r="R21" s="22">
        <v>57.9</v>
      </c>
      <c r="S21" s="51">
        <f>R21*1.5</f>
        <v>86.85</v>
      </c>
      <c r="T21" s="37">
        <v>4</v>
      </c>
      <c r="U21" s="70">
        <f>L21+O21+S21</f>
        <v>224.85</v>
      </c>
      <c r="V21" s="27"/>
      <c r="W21" s="70">
        <f>SUM(E21,J21,L21,O21,S21)</f>
        <v>409.83000000000004</v>
      </c>
      <c r="X21" s="37">
        <v>4</v>
      </c>
      <c r="Y21"/>
      <c r="Z21" s="105"/>
      <c r="AA21" s="105"/>
      <c r="AB21" s="103"/>
    </row>
    <row r="22" spans="1:28" ht="9" customHeight="1">
      <c r="A22" s="65"/>
      <c r="B22" s="65"/>
      <c r="C22" s="65"/>
      <c r="D22" s="38"/>
      <c r="E22" s="39"/>
      <c r="F22" s="40"/>
      <c r="G22" s="48"/>
      <c r="H22" s="41"/>
      <c r="I22" s="42"/>
      <c r="J22" s="41"/>
      <c r="K22" s="47"/>
      <c r="L22" s="40"/>
      <c r="M22" s="40"/>
      <c r="N22" s="48"/>
      <c r="O22" s="40"/>
      <c r="P22" s="40"/>
      <c r="Q22" s="48"/>
      <c r="R22" s="41"/>
      <c r="S22" s="52"/>
      <c r="T22" s="47"/>
      <c r="U22" s="52"/>
      <c r="V22" s="47"/>
      <c r="W22" s="52"/>
      <c r="X22" s="45"/>
      <c r="Z22" s="105"/>
      <c r="AA22" s="105"/>
      <c r="AB22" s="105"/>
    </row>
    <row r="23" spans="1:28" s="60" customFormat="1" ht="14.1" customHeight="1">
      <c r="A23" s="35" t="s">
        <v>49</v>
      </c>
      <c r="B23" s="32" t="s">
        <v>50</v>
      </c>
      <c r="C23" s="33" t="s">
        <v>51</v>
      </c>
      <c r="D23" s="56" t="s">
        <v>52</v>
      </c>
      <c r="E23" s="36">
        <v>50</v>
      </c>
      <c r="F23" s="36">
        <v>75</v>
      </c>
      <c r="G23" s="59">
        <v>1</v>
      </c>
      <c r="H23" s="22">
        <v>43.09</v>
      </c>
      <c r="I23" s="23">
        <v>42.4</v>
      </c>
      <c r="J23" s="22">
        <f>SUM(H23,I23)</f>
        <v>85.490000000000009</v>
      </c>
      <c r="K23" s="58">
        <v>1</v>
      </c>
      <c r="L23" s="36">
        <v>82</v>
      </c>
      <c r="M23" s="36">
        <v>74</v>
      </c>
      <c r="N23" s="59">
        <v>1</v>
      </c>
      <c r="O23" s="37">
        <v>40</v>
      </c>
      <c r="P23" s="36">
        <v>60</v>
      </c>
      <c r="Q23" s="59">
        <v>1</v>
      </c>
      <c r="R23" s="22">
        <v>54.79</v>
      </c>
      <c r="S23" s="51">
        <f>R23*1.5</f>
        <v>82.185000000000002</v>
      </c>
      <c r="T23" s="58">
        <v>1</v>
      </c>
      <c r="U23" s="51">
        <f>L23+O23+S23</f>
        <v>204.185</v>
      </c>
      <c r="V23" s="27"/>
      <c r="W23" s="51">
        <f>SUM(E23,J23,L23,O23,S23)</f>
        <v>339.67500000000001</v>
      </c>
      <c r="X23" s="58">
        <v>1</v>
      </c>
      <c r="Z23" s="103"/>
      <c r="AA23" s="103"/>
      <c r="AB23" s="103"/>
    </row>
    <row r="24" spans="1:28" s="60" customFormat="1" ht="14.1" customHeight="1">
      <c r="A24" s="35" t="s">
        <v>70</v>
      </c>
      <c r="B24" s="32" t="s">
        <v>71</v>
      </c>
      <c r="C24" s="57" t="s">
        <v>41</v>
      </c>
      <c r="D24" s="56" t="s">
        <v>82</v>
      </c>
      <c r="E24" s="36">
        <v>40</v>
      </c>
      <c r="F24" s="36">
        <v>40</v>
      </c>
      <c r="G24" s="59">
        <v>2</v>
      </c>
      <c r="H24" s="22">
        <v>39.119999999999997</v>
      </c>
      <c r="I24" s="23">
        <v>37.729999999999997</v>
      </c>
      <c r="J24" s="22">
        <f>SUM(H24,I24)</f>
        <v>76.849999999999994</v>
      </c>
      <c r="K24" s="58">
        <v>2</v>
      </c>
      <c r="L24" s="36">
        <v>74</v>
      </c>
      <c r="M24" s="36">
        <v>52</v>
      </c>
      <c r="N24" s="59">
        <v>2</v>
      </c>
      <c r="O24" s="37">
        <v>40</v>
      </c>
      <c r="P24" s="36">
        <v>55</v>
      </c>
      <c r="Q24" s="59">
        <v>2</v>
      </c>
      <c r="R24" s="22">
        <v>0</v>
      </c>
      <c r="S24" s="51">
        <f>R24*1.5</f>
        <v>0</v>
      </c>
      <c r="T24" s="27"/>
      <c r="U24" s="51">
        <f>L24+O24+S24</f>
        <v>114</v>
      </c>
      <c r="V24" s="27"/>
      <c r="W24" s="51">
        <f>SUM(E24,J24,L24,O24,S24)</f>
        <v>230.85</v>
      </c>
      <c r="X24" s="58">
        <v>2</v>
      </c>
      <c r="Z24" s="104"/>
      <c r="AA24" s="103"/>
      <c r="AB24" s="103"/>
    </row>
    <row r="25" spans="1:28" s="60" customFormat="1" ht="14.1" customHeight="1">
      <c r="A25" s="35" t="s">
        <v>58</v>
      </c>
      <c r="B25" s="32" t="s">
        <v>59</v>
      </c>
      <c r="C25" s="33" t="s">
        <v>41</v>
      </c>
      <c r="D25" s="56" t="s">
        <v>60</v>
      </c>
      <c r="E25" s="75"/>
      <c r="F25" s="75"/>
      <c r="G25" s="75"/>
      <c r="H25" s="75"/>
      <c r="I25" s="75"/>
      <c r="J25" s="75"/>
      <c r="K25" s="75"/>
      <c r="L25" s="36">
        <v>20</v>
      </c>
      <c r="M25" s="36">
        <v>20</v>
      </c>
      <c r="N25" s="59">
        <v>3</v>
      </c>
      <c r="O25" s="37">
        <v>15</v>
      </c>
      <c r="P25" s="36">
        <v>0</v>
      </c>
      <c r="Q25" s="59">
        <v>3</v>
      </c>
      <c r="R25" s="22">
        <v>36.54</v>
      </c>
      <c r="S25" s="51">
        <f>R25*1.5</f>
        <v>54.81</v>
      </c>
      <c r="T25" s="58">
        <v>2</v>
      </c>
      <c r="U25" s="51">
        <f>L25+O25+S25</f>
        <v>89.81</v>
      </c>
      <c r="V25" s="58">
        <v>1</v>
      </c>
      <c r="W25" s="77"/>
      <c r="X25" s="77"/>
    </row>
    <row r="26" spans="1:28" ht="9" customHeight="1">
      <c r="A26" s="65"/>
      <c r="B26" s="65"/>
      <c r="C26" s="65"/>
      <c r="D26" s="38"/>
      <c r="E26" s="39"/>
      <c r="F26" s="40"/>
      <c r="G26" s="48"/>
      <c r="H26" s="41"/>
      <c r="I26" s="42"/>
      <c r="J26" s="41"/>
      <c r="K26" s="47"/>
      <c r="L26" s="40"/>
      <c r="M26" s="40"/>
      <c r="N26" s="48"/>
      <c r="O26" s="40"/>
      <c r="P26" s="40"/>
      <c r="Q26" s="48"/>
      <c r="R26" s="41"/>
      <c r="S26" s="52"/>
      <c r="T26" s="47"/>
      <c r="U26" s="52"/>
      <c r="V26" s="47"/>
      <c r="W26" s="52"/>
      <c r="X26" s="45"/>
    </row>
    <row r="27" spans="1:28" ht="14.1" customHeight="1">
      <c r="A27" s="35" t="s">
        <v>73</v>
      </c>
      <c r="B27" s="32" t="s">
        <v>74</v>
      </c>
      <c r="C27" s="33" t="s">
        <v>41</v>
      </c>
      <c r="D27" s="56" t="s">
        <v>17</v>
      </c>
      <c r="E27" s="36">
        <v>95</v>
      </c>
      <c r="F27" s="36">
        <v>95</v>
      </c>
      <c r="G27" s="59">
        <v>1</v>
      </c>
      <c r="H27" s="22">
        <v>59.87</v>
      </c>
      <c r="I27" s="23">
        <v>56.88</v>
      </c>
      <c r="J27" s="22">
        <f>SUM(H27,I27)</f>
        <v>116.75</v>
      </c>
      <c r="K27" s="58">
        <v>2</v>
      </c>
      <c r="L27" s="36">
        <v>84</v>
      </c>
      <c r="M27" s="36">
        <v>84</v>
      </c>
      <c r="N27" s="59">
        <v>2</v>
      </c>
      <c r="O27" s="37">
        <v>100</v>
      </c>
      <c r="P27" s="36">
        <v>90</v>
      </c>
      <c r="Q27" s="59">
        <v>2</v>
      </c>
      <c r="R27" s="22">
        <v>73.14</v>
      </c>
      <c r="S27" s="51">
        <f>R27*1.5</f>
        <v>109.71000000000001</v>
      </c>
      <c r="T27" s="58">
        <v>1</v>
      </c>
      <c r="U27" s="51">
        <f>L27+O27+S27</f>
        <v>293.71000000000004</v>
      </c>
      <c r="V27" s="27"/>
      <c r="W27" s="51">
        <f>SUM(E27,J27,L27,O27,S27)</f>
        <v>505.46000000000004</v>
      </c>
      <c r="X27" s="58">
        <v>1</v>
      </c>
      <c r="Y27" s="60"/>
      <c r="Z27" s="60"/>
      <c r="AA27" s="60"/>
      <c r="AB27" s="60"/>
    </row>
    <row r="28" spans="1:28" s="60" customFormat="1" ht="14.1" customHeight="1">
      <c r="A28" s="35" t="s">
        <v>72</v>
      </c>
      <c r="B28" s="32" t="s">
        <v>75</v>
      </c>
      <c r="C28" s="57" t="s">
        <v>41</v>
      </c>
      <c r="D28" s="56" t="s">
        <v>17</v>
      </c>
      <c r="E28" s="36">
        <v>70</v>
      </c>
      <c r="F28" s="36">
        <v>70</v>
      </c>
      <c r="G28" s="59">
        <v>3</v>
      </c>
      <c r="H28" s="22">
        <v>56.23</v>
      </c>
      <c r="I28" s="23">
        <v>55.38</v>
      </c>
      <c r="J28" s="22">
        <f>SUM(H28,I28)</f>
        <v>111.61</v>
      </c>
      <c r="K28" s="58">
        <v>3</v>
      </c>
      <c r="L28" s="36">
        <v>68</v>
      </c>
      <c r="M28" s="36">
        <v>80</v>
      </c>
      <c r="N28" s="59">
        <v>3</v>
      </c>
      <c r="O28" s="37">
        <v>75</v>
      </c>
      <c r="P28" s="36">
        <v>70</v>
      </c>
      <c r="Q28" s="59">
        <v>3</v>
      </c>
      <c r="R28" s="22">
        <v>61.68</v>
      </c>
      <c r="S28" s="51">
        <f>R28*1.5</f>
        <v>92.52</v>
      </c>
      <c r="T28" s="58">
        <v>2</v>
      </c>
      <c r="U28" s="51">
        <f>L28+O28+S28</f>
        <v>235.51999999999998</v>
      </c>
      <c r="V28" s="27"/>
      <c r="W28" s="51">
        <f>SUM(E28,J28,L28,O28,S28)</f>
        <v>417.13</v>
      </c>
      <c r="X28" s="58">
        <v>2</v>
      </c>
      <c r="Y28"/>
      <c r="Z28"/>
      <c r="AA28"/>
    </row>
    <row r="29" spans="1:28" s="60" customFormat="1" ht="14.1" customHeight="1">
      <c r="A29" s="32" t="s">
        <v>18</v>
      </c>
      <c r="B29" s="32" t="s">
        <v>19</v>
      </c>
      <c r="C29" s="49" t="s">
        <v>41</v>
      </c>
      <c r="D29" s="28" t="s">
        <v>17</v>
      </c>
      <c r="E29" s="36">
        <v>85</v>
      </c>
      <c r="F29" s="36">
        <v>70</v>
      </c>
      <c r="G29" s="59">
        <v>2</v>
      </c>
      <c r="H29" s="22">
        <v>60.1</v>
      </c>
      <c r="I29" s="23">
        <v>59.63</v>
      </c>
      <c r="J29" s="22">
        <f>SUM(H29,I29)</f>
        <v>119.73</v>
      </c>
      <c r="K29" s="58">
        <v>1</v>
      </c>
      <c r="L29" s="36">
        <v>96</v>
      </c>
      <c r="M29" s="36">
        <v>92</v>
      </c>
      <c r="N29" s="59">
        <v>1</v>
      </c>
      <c r="O29" s="37">
        <v>85</v>
      </c>
      <c r="P29" s="36">
        <v>95</v>
      </c>
      <c r="Q29" s="59">
        <v>1</v>
      </c>
      <c r="R29" s="22">
        <v>0</v>
      </c>
      <c r="S29" s="51">
        <f>R29*1.5</f>
        <v>0</v>
      </c>
      <c r="T29" s="27"/>
      <c r="U29" s="51">
        <f>L29+O29+S29</f>
        <v>181</v>
      </c>
      <c r="V29" s="27"/>
      <c r="W29" s="51">
        <f>SUM(E29,J29,L29,O29,S29)</f>
        <v>385.73</v>
      </c>
      <c r="X29" s="58">
        <v>3</v>
      </c>
      <c r="AB29"/>
    </row>
    <row r="30" spans="1:28" ht="9" customHeight="1">
      <c r="A30" s="65"/>
      <c r="B30" s="65"/>
      <c r="C30" s="65"/>
      <c r="D30" s="38"/>
      <c r="E30" s="39"/>
      <c r="F30" s="40"/>
      <c r="G30" s="48"/>
      <c r="H30" s="41"/>
      <c r="I30" s="42"/>
      <c r="J30" s="40"/>
      <c r="K30" s="47"/>
      <c r="L30" s="40"/>
      <c r="M30" s="40"/>
      <c r="N30" s="48"/>
      <c r="O30" s="40"/>
      <c r="P30" s="40"/>
      <c r="Q30" s="48"/>
      <c r="R30" s="41"/>
      <c r="S30" s="52"/>
      <c r="T30" s="47"/>
      <c r="U30" s="52"/>
      <c r="V30" s="47"/>
      <c r="W30" s="52"/>
      <c r="X30" s="45"/>
    </row>
    <row r="35" spans="15:15">
      <c r="O35" s="1" t="s">
        <v>46</v>
      </c>
    </row>
    <row r="36" spans="15:15">
      <c r="O36" s="1" t="s">
        <v>47</v>
      </c>
    </row>
    <row r="37" spans="15:15">
      <c r="O37" s="1" t="s">
        <v>48</v>
      </c>
    </row>
    <row r="38" spans="15:15">
      <c r="O38" s="1" t="s">
        <v>66</v>
      </c>
    </row>
  </sheetData>
  <sortState ref="A11:AB16">
    <sortCondition descending="1" ref="W11:W16"/>
  </sortState>
  <mergeCells count="12">
    <mergeCell ref="A1:X1"/>
    <mergeCell ref="H3:K3"/>
    <mergeCell ref="R3:T3"/>
    <mergeCell ref="U3:V3"/>
    <mergeCell ref="W3:X3"/>
    <mergeCell ref="A3:A4"/>
    <mergeCell ref="B3:B4"/>
    <mergeCell ref="C3:C4"/>
    <mergeCell ref="D3:D4"/>
    <mergeCell ref="E3:G3"/>
    <mergeCell ref="O3:Q3"/>
    <mergeCell ref="L3:N3"/>
  </mergeCells>
  <phoneticPr fontId="0" type="noConversion"/>
  <pageMargins left="0.39370078740157483" right="0.19685039370078741" top="0.39370078740157483" bottom="0.39370078740157483" header="0.51181102362204722" footer="0.51181102362204722"/>
  <pageSetup paperSize="9" fitToWidth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E24" sqref="E24"/>
    </sheetView>
  </sheetViews>
  <sheetFormatPr baseColWidth="10" defaultRowHeight="12.6"/>
  <cols>
    <col min="1" max="1" width="10.5546875" customWidth="1"/>
    <col min="2" max="2" width="9.109375" bestFit="1" customWidth="1"/>
    <col min="3" max="3" width="17.44140625" bestFit="1" customWidth="1"/>
    <col min="4" max="4" width="7.5546875" customWidth="1"/>
    <col min="7" max="7" width="4.33203125" bestFit="1" customWidth="1"/>
    <col min="8" max="9" width="11.44140625" customWidth="1"/>
    <col min="10" max="10" width="4.33203125" bestFit="1" customWidth="1"/>
    <col min="11" max="12" width="11.44140625" customWidth="1"/>
    <col min="13" max="13" width="4.33203125" bestFit="1" customWidth="1"/>
  </cols>
  <sheetData>
    <row r="1" spans="1:13" ht="13.8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3.8">
      <c r="A2" s="55"/>
      <c r="B2" s="55"/>
      <c r="C2" s="55"/>
      <c r="D2" s="82" t="s">
        <v>45</v>
      </c>
      <c r="E2" s="82"/>
      <c r="F2" s="82"/>
      <c r="G2" s="82"/>
      <c r="H2" s="82"/>
      <c r="I2" s="55"/>
      <c r="J2" s="55"/>
      <c r="K2" s="55"/>
      <c r="L2" s="55"/>
      <c r="M2" s="55"/>
    </row>
    <row r="3" spans="1:13" ht="13.8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3.2">
      <c r="A4" s="17"/>
      <c r="B4" s="17"/>
      <c r="C4" s="17"/>
      <c r="D4" s="24"/>
      <c r="E4" s="24"/>
      <c r="F4" s="24"/>
      <c r="G4" s="24"/>
      <c r="H4" s="11"/>
      <c r="I4" s="30"/>
      <c r="J4" s="30"/>
      <c r="K4" s="11"/>
      <c r="L4" s="30"/>
      <c r="M4" s="30"/>
    </row>
    <row r="5" spans="1:13">
      <c r="A5" s="98" t="s">
        <v>0</v>
      </c>
      <c r="B5" s="98" t="s">
        <v>1</v>
      </c>
      <c r="C5" s="98" t="s">
        <v>2</v>
      </c>
      <c r="D5" s="98" t="s">
        <v>3</v>
      </c>
      <c r="E5" s="95" t="s">
        <v>32</v>
      </c>
      <c r="F5" s="96"/>
      <c r="G5" s="97"/>
      <c r="H5" s="95" t="s">
        <v>31</v>
      </c>
      <c r="I5" s="96"/>
      <c r="J5" s="97"/>
      <c r="K5" s="95" t="s">
        <v>30</v>
      </c>
      <c r="L5" s="96"/>
      <c r="M5" s="97"/>
    </row>
    <row r="6" spans="1:13">
      <c r="A6" s="99"/>
      <c r="B6" s="99"/>
      <c r="C6" s="99"/>
      <c r="D6" s="99"/>
      <c r="E6" s="15" t="s">
        <v>28</v>
      </c>
      <c r="F6" s="15" t="s">
        <v>29</v>
      </c>
      <c r="G6" s="46" t="s">
        <v>14</v>
      </c>
      <c r="H6" s="15" t="s">
        <v>28</v>
      </c>
      <c r="I6" s="15" t="s">
        <v>29</v>
      </c>
      <c r="J6" s="46" t="s">
        <v>14</v>
      </c>
      <c r="K6" s="15" t="s">
        <v>28</v>
      </c>
      <c r="L6" s="15" t="s">
        <v>29</v>
      </c>
      <c r="M6" s="46" t="s">
        <v>14</v>
      </c>
    </row>
    <row r="7" spans="1:13" s="53" customFormat="1" ht="13.2">
      <c r="A7" s="32"/>
      <c r="B7" s="32"/>
      <c r="C7" s="33"/>
      <c r="D7" s="28"/>
      <c r="E7" s="29"/>
      <c r="F7" s="43"/>
      <c r="G7" s="44"/>
      <c r="H7" s="29"/>
      <c r="I7" s="43"/>
      <c r="J7" s="44"/>
      <c r="K7" s="29"/>
      <c r="L7" s="43"/>
      <c r="M7" s="44"/>
    </row>
    <row r="8" spans="1:13" s="53" customFormat="1" ht="13.2">
      <c r="A8" s="32" t="s">
        <v>18</v>
      </c>
      <c r="B8" s="32" t="s">
        <v>19</v>
      </c>
      <c r="C8" s="34" t="s">
        <v>41</v>
      </c>
      <c r="D8" s="28" t="s">
        <v>17</v>
      </c>
      <c r="E8" s="29"/>
      <c r="F8" s="43"/>
      <c r="G8" s="59"/>
      <c r="H8" s="29">
        <v>90</v>
      </c>
      <c r="I8" s="43">
        <v>0.17381944444444444</v>
      </c>
      <c r="J8" s="59">
        <v>2</v>
      </c>
      <c r="K8" s="29">
        <v>90</v>
      </c>
      <c r="L8" s="43">
        <v>0.19473379629629628</v>
      </c>
      <c r="M8" s="59">
        <v>3</v>
      </c>
    </row>
    <row r="9" spans="1:13" s="53" customFormat="1" ht="13.2">
      <c r="A9" s="32" t="s">
        <v>73</v>
      </c>
      <c r="B9" s="32" t="s">
        <v>74</v>
      </c>
      <c r="C9" s="33" t="s">
        <v>41</v>
      </c>
      <c r="D9" s="28" t="s">
        <v>17</v>
      </c>
      <c r="E9" s="29">
        <v>90</v>
      </c>
      <c r="F9" s="43">
        <v>5.5960648148148141E-2</v>
      </c>
      <c r="G9" s="59">
        <v>2</v>
      </c>
      <c r="H9" s="29"/>
      <c r="I9" s="43"/>
      <c r="J9" s="44"/>
      <c r="K9" s="29"/>
      <c r="L9" s="43"/>
      <c r="M9" s="36"/>
    </row>
    <row r="10" spans="1:13" s="53" customFormat="1" ht="13.2">
      <c r="A10" s="32" t="s">
        <v>86</v>
      </c>
      <c r="B10" s="32" t="s">
        <v>90</v>
      </c>
      <c r="C10" s="57" t="s">
        <v>88</v>
      </c>
      <c r="D10" s="28" t="s">
        <v>39</v>
      </c>
      <c r="E10" s="29"/>
      <c r="F10" s="43"/>
      <c r="G10" s="59"/>
      <c r="H10" s="29">
        <v>90</v>
      </c>
      <c r="I10" s="43">
        <v>7.9166666666666663E-2</v>
      </c>
      <c r="J10" s="59">
        <v>1</v>
      </c>
      <c r="K10" s="29"/>
      <c r="L10" s="43"/>
      <c r="M10" s="59"/>
    </row>
    <row r="11" spans="1:13" s="53" customFormat="1" ht="13.2">
      <c r="A11" s="32" t="s">
        <v>63</v>
      </c>
      <c r="B11" s="32" t="s">
        <v>64</v>
      </c>
      <c r="C11" s="57" t="s">
        <v>65</v>
      </c>
      <c r="D11" s="28" t="s">
        <v>39</v>
      </c>
      <c r="E11" s="29">
        <v>100</v>
      </c>
      <c r="F11" s="43">
        <v>0.10711805555555555</v>
      </c>
      <c r="G11" s="59">
        <v>1</v>
      </c>
      <c r="H11" s="29"/>
      <c r="I11" s="43"/>
      <c r="J11" s="44"/>
      <c r="K11" s="29">
        <v>100</v>
      </c>
      <c r="L11" s="43">
        <v>0.23065972222222222</v>
      </c>
      <c r="M11" s="59">
        <v>1</v>
      </c>
    </row>
    <row r="12" spans="1:13" s="53" customFormat="1" ht="13.2">
      <c r="A12" s="32" t="s">
        <v>22</v>
      </c>
      <c r="B12" s="32" t="s">
        <v>21</v>
      </c>
      <c r="C12" s="34" t="s">
        <v>20</v>
      </c>
      <c r="D12" s="28" t="s">
        <v>40</v>
      </c>
      <c r="E12" s="29"/>
      <c r="F12" s="43"/>
      <c r="G12" s="44"/>
      <c r="H12" s="29">
        <v>88</v>
      </c>
      <c r="I12" s="43">
        <v>0.14466435185185186</v>
      </c>
      <c r="J12" s="59">
        <v>3</v>
      </c>
      <c r="K12" s="29">
        <v>95</v>
      </c>
      <c r="L12" s="43">
        <v>0.25645833333333334</v>
      </c>
      <c r="M12" s="59">
        <v>2</v>
      </c>
    </row>
    <row r="13" spans="1:13" s="53" customFormat="1" ht="13.2">
      <c r="A13" s="32" t="s">
        <v>83</v>
      </c>
      <c r="B13" s="32" t="s">
        <v>84</v>
      </c>
      <c r="C13" s="34" t="s">
        <v>85</v>
      </c>
      <c r="D13" s="28" t="s">
        <v>40</v>
      </c>
      <c r="E13" s="29">
        <v>70</v>
      </c>
      <c r="F13" s="43">
        <v>8.1932870370370378E-2</v>
      </c>
      <c r="G13" s="36">
        <v>4</v>
      </c>
      <c r="H13" s="29"/>
      <c r="I13" s="43"/>
      <c r="J13" s="59"/>
      <c r="K13" s="29"/>
      <c r="L13" s="43"/>
      <c r="M13" s="36"/>
    </row>
    <row r="14" spans="1:13" s="53" customFormat="1" ht="13.2">
      <c r="A14" s="32" t="s">
        <v>57</v>
      </c>
      <c r="B14" s="32" t="s">
        <v>36</v>
      </c>
      <c r="C14" s="34" t="s">
        <v>38</v>
      </c>
      <c r="D14" s="28" t="s">
        <v>37</v>
      </c>
      <c r="E14" s="29"/>
      <c r="F14" s="43"/>
      <c r="G14" s="44"/>
      <c r="H14" s="29">
        <v>82</v>
      </c>
      <c r="I14" s="43">
        <v>0.14583333333333334</v>
      </c>
      <c r="J14" s="36">
        <v>4</v>
      </c>
      <c r="K14" s="29"/>
      <c r="L14" s="43"/>
      <c r="M14" s="44"/>
    </row>
    <row r="15" spans="1:13" s="53" customFormat="1" ht="13.2">
      <c r="A15" s="32" t="s">
        <v>25</v>
      </c>
      <c r="B15" s="32" t="s">
        <v>26</v>
      </c>
      <c r="C15" s="57" t="s">
        <v>41</v>
      </c>
      <c r="D15" s="28" t="s">
        <v>37</v>
      </c>
      <c r="E15" s="29">
        <v>85</v>
      </c>
      <c r="F15" s="43">
        <v>8.7673611111111105E-2</v>
      </c>
      <c r="G15" s="59">
        <v>3</v>
      </c>
      <c r="H15" s="29"/>
      <c r="I15" s="43"/>
      <c r="J15" s="44"/>
      <c r="K15" s="29">
        <v>45</v>
      </c>
      <c r="L15" s="43">
        <v>0.21215277777777777</v>
      </c>
      <c r="M15" s="36">
        <v>5</v>
      </c>
    </row>
    <row r="16" spans="1:13" s="53" customFormat="1" ht="13.2">
      <c r="A16" s="32" t="s">
        <v>49</v>
      </c>
      <c r="B16" s="32" t="s">
        <v>50</v>
      </c>
      <c r="C16" s="57" t="s">
        <v>51</v>
      </c>
      <c r="D16" s="28" t="s">
        <v>52</v>
      </c>
      <c r="E16" s="29">
        <v>70</v>
      </c>
      <c r="F16" s="43">
        <v>0.1232638888888889</v>
      </c>
      <c r="G16" s="36">
        <v>5</v>
      </c>
      <c r="H16" s="29">
        <v>76</v>
      </c>
      <c r="I16" s="43">
        <v>0.10581018518518519</v>
      </c>
      <c r="J16" s="36">
        <v>5</v>
      </c>
      <c r="K16" s="29">
        <v>50</v>
      </c>
      <c r="L16" s="43">
        <v>0.21666666666666667</v>
      </c>
      <c r="M16" s="36">
        <v>4</v>
      </c>
    </row>
  </sheetData>
  <sortState ref="A8:M16">
    <sortCondition ref="D8:D16"/>
  </sortState>
  <mergeCells count="9">
    <mergeCell ref="A1:M1"/>
    <mergeCell ref="A5:A6"/>
    <mergeCell ref="B5:B6"/>
    <mergeCell ref="C5:C6"/>
    <mergeCell ref="D5:D6"/>
    <mergeCell ref="E5:G5"/>
    <mergeCell ref="H5:J5"/>
    <mergeCell ref="K5:M5"/>
    <mergeCell ref="D2:H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5-Kampf</vt:lpstr>
      <vt:lpstr>Finale der Besten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Arbeitszimmer</cp:lastModifiedBy>
  <cp:lastPrinted>2019-10-07T15:06:43Z</cp:lastPrinted>
  <dcterms:created xsi:type="dcterms:W3CDTF">2000-04-20T06:06:45Z</dcterms:created>
  <dcterms:modified xsi:type="dcterms:W3CDTF">2019-10-12T15:31:53Z</dcterms:modified>
</cp:coreProperties>
</file>