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l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<sst xmlns="http://schemas.openxmlformats.org/spreadsheetml/2006/main" count="69" uniqueCount="51">
  <si>
    <t xml:space="preserve">Ergebnisliste Castingsport - Frühjahrturnier, Stadion Buschallee am 24. April 2022</t>
  </si>
  <si>
    <t xml:space="preserve"> </t>
  </si>
  <si>
    <t xml:space="preserve">Name</t>
  </si>
  <si>
    <t xml:space="preserve">Vorname</t>
  </si>
  <si>
    <t xml:space="preserve">Verein</t>
  </si>
  <si>
    <t xml:space="preserve">Klasse</t>
  </si>
  <si>
    <t xml:space="preserve">Fliege Ziel</t>
  </si>
  <si>
    <t xml:space="preserve">Fliege Weit Einhand</t>
  </si>
  <si>
    <t xml:space="preserve">Präzision</t>
  </si>
  <si>
    <t xml:space="preserve">Gewicht Ziel</t>
  </si>
  <si>
    <t xml:space="preserve"> Gewicht Weit 7,5 g</t>
  </si>
  <si>
    <t xml:space="preserve">Dreikampf</t>
  </si>
  <si>
    <t xml:space="preserve">Fünfkampf</t>
  </si>
  <si>
    <t xml:space="preserve">1. Wurf</t>
  </si>
  <si>
    <t xml:space="preserve">2. Wurf</t>
  </si>
  <si>
    <t xml:space="preserve">gesamt</t>
  </si>
  <si>
    <t xml:space="preserve">m</t>
  </si>
  <si>
    <t xml:space="preserve">Punkte</t>
  </si>
  <si>
    <t xml:space="preserve">Pl.</t>
  </si>
  <si>
    <t xml:space="preserve">Wagner</t>
  </si>
  <si>
    <t xml:space="preserve">Frank</t>
  </si>
  <si>
    <t xml:space="preserve">AF Hohenschönhausen</t>
  </si>
  <si>
    <t xml:space="preserve">LM</t>
  </si>
  <si>
    <t xml:space="preserve">Schulz </t>
  </si>
  <si>
    <t xml:space="preserve">Steffen</t>
  </si>
  <si>
    <t xml:space="preserve">Hüter</t>
  </si>
  <si>
    <t xml:space="preserve">Torsten</t>
  </si>
  <si>
    <t xml:space="preserve">Heine</t>
  </si>
  <si>
    <t xml:space="preserve">Jens</t>
  </si>
  <si>
    <t xml:space="preserve">Behlert</t>
  </si>
  <si>
    <t xml:space="preserve">Detlef</t>
  </si>
  <si>
    <t xml:space="preserve">AF Wendenschloss</t>
  </si>
  <si>
    <t xml:space="preserve">SH1</t>
  </si>
  <si>
    <t xml:space="preserve">Schulz</t>
  </si>
  <si>
    <t xml:space="preserve">Christoph</t>
  </si>
  <si>
    <t xml:space="preserve">Neumann</t>
  </si>
  <si>
    <t xml:space="preserve">Peter</t>
  </si>
  <si>
    <t xml:space="preserve">OG Hessenwinkel</t>
  </si>
  <si>
    <t xml:space="preserve">SH2</t>
  </si>
  <si>
    <t xml:space="preserve">Oelke</t>
  </si>
  <si>
    <t xml:space="preserve">Heinz</t>
  </si>
  <si>
    <t xml:space="preserve">SC Borussia Friedr.</t>
  </si>
  <si>
    <t xml:space="preserve">Reiß</t>
  </si>
  <si>
    <t xml:space="preserve">Manfred</t>
  </si>
  <si>
    <t xml:space="preserve">Winter</t>
  </si>
  <si>
    <t xml:space="preserve">Harald</t>
  </si>
  <si>
    <t xml:space="preserve">Geisler</t>
  </si>
  <si>
    <t xml:space="preserve">Jürgen</t>
  </si>
  <si>
    <t xml:space="preserve">Graf</t>
  </si>
  <si>
    <t xml:space="preserve">Herbert</t>
  </si>
  <si>
    <t xml:space="preserve">FK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</si>
</sst>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€]#,##0.00_);[RED]\([$€]#,##0.00\)"/>
    <numFmt numFmtId="166" formatCode="#,##0"/>
    <numFmt numFmtId="167" formatCode="#,##0.00"/>
    <numFmt numFmtId="168" formatCode="0.00"/>
    <numFmt numFmtId="169" formatCode="#,##0.000"/>
  </numFmts>
  <fonts count="15">
    <font>
      <sz val="10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Narrow"/>
      <family val="2"/>
      <charset val="1"/>
    </font>
    <font>
      <b val="true"/>
      <sz val="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92D050"/>
      <name val="Arial"/>
      <family val="2"/>
      <charset val="1"/>
    </font>
    <font>
      <sz val="9"/>
      <color rgb="FF92D05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MS Sans Serif"/>
      <family val="2"/>
      <charset val="1"/>
    </font>
    <font>
      <sz val="10"/>
      <color rgb="FF92D050"/>
      <name val="MS Sans Serif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true"/>
      <protection locked="true" hidden="false"/>
    </xf>
    <xf numFmtId="167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6" fontId="8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8" fillId="0" borderId="2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9" fontId="8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6" fontId="8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7" fontId="8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8" fillId="0" borderId="1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9" fontId="8" fillId="0" borderId="1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6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7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X2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M29" activeCellId="0" sqref="M29"/>
    </sheetView>
  </sheetViews>
  <sheetFormatPr defaultColWidth="10.01171875" defaultRowHeight="12.75" zeroHeight="false" outlineLevelRow="0" outlineLevelCol="0"/>
  <cols>
    <col collapsed="false" customWidth="true" hidden="false" outlineLevel="0" max="1" min="1" style="1" width="13.7"/>
    <col collapsed="false" customWidth="true" hidden="false" outlineLevel="0" max="2" min="2" style="1" width="10.14"/>
    <col collapsed="false" customWidth="true" hidden="false" outlineLevel="0" max="3" min="3" style="1" width="17.14"/>
    <col collapsed="false" customWidth="true" hidden="false" outlineLevel="0" max="4" min="4" style="2" width="4.57"/>
    <col collapsed="false" customWidth="true" hidden="false" outlineLevel="0" max="5" min="5" style="3" width="6.42"/>
    <col collapsed="false" customWidth="true" hidden="false" outlineLevel="0" max="6" min="6" style="4" width="8.14"/>
    <col collapsed="false" customWidth="true" hidden="false" outlineLevel="0" max="7" min="7" style="5" width="8.42"/>
    <col collapsed="false" customWidth="true" hidden="false" outlineLevel="0" max="8" min="8" style="4" width="7.86"/>
    <col collapsed="false" customWidth="true" hidden="false" outlineLevel="0" max="9" min="9" style="3" width="6.57"/>
    <col collapsed="false" customWidth="true" hidden="false" outlineLevel="0" max="10" min="10" style="3" width="8.71"/>
    <col collapsed="false" customWidth="true" hidden="false" outlineLevel="0" max="11" min="11" style="4" width="6.71"/>
    <col collapsed="false" customWidth="true" hidden="false" outlineLevel="0" max="13" min="12" style="6" width="9.42"/>
    <col collapsed="false" customWidth="true" hidden="false" outlineLevel="0" max="14" min="14" style="2" width="3.42"/>
    <col collapsed="false" customWidth="true" hidden="false" outlineLevel="0" max="15" min="15" style="7" width="9.42"/>
    <col collapsed="false" customWidth="true" hidden="false" outlineLevel="0" max="16" min="16" style="2" width="3.86"/>
    <col collapsed="false" customWidth="false" hidden="false" outlineLevel="0" max="1024" min="17" style="7" width="10"/>
  </cols>
  <sheetData>
    <row r="1" s="13" customFormat="true" ht="15.75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  <c r="M1" s="11" t="s">
        <v>1</v>
      </c>
      <c r="N1" s="12"/>
      <c r="P1" s="14"/>
    </row>
    <row r="2" s="13" customFormat="true" ht="12.75" hidden="false" customHeight="false" outlineLevel="0" collapsed="false">
      <c r="A2" s="15"/>
      <c r="B2" s="15"/>
      <c r="C2" s="15"/>
      <c r="D2" s="14"/>
      <c r="E2" s="16"/>
      <c r="F2" s="9"/>
      <c r="G2" s="17"/>
      <c r="H2" s="9"/>
      <c r="I2" s="16"/>
      <c r="J2" s="16"/>
      <c r="K2" s="9"/>
      <c r="L2" s="10"/>
      <c r="M2" s="10"/>
      <c r="N2" s="14"/>
      <c r="P2" s="14"/>
    </row>
    <row r="3" s="18" customFormat="true" ht="14.1" hidden="false" customHeight="true" outlineLevel="0" collapsed="false">
      <c r="A3" s="18" t="s">
        <v>2</v>
      </c>
      <c r="B3" s="18" t="s">
        <v>3</v>
      </c>
      <c r="C3" s="19" t="s">
        <v>4</v>
      </c>
      <c r="D3" s="18" t="s">
        <v>5</v>
      </c>
      <c r="E3" s="20" t="s">
        <v>6</v>
      </c>
      <c r="F3" s="21" t="s">
        <v>7</v>
      </c>
      <c r="G3" s="21"/>
      <c r="H3" s="21"/>
      <c r="I3" s="20" t="s">
        <v>8</v>
      </c>
      <c r="J3" s="20" t="s">
        <v>9</v>
      </c>
      <c r="K3" s="21" t="s">
        <v>10</v>
      </c>
      <c r="L3" s="21"/>
      <c r="M3" s="22" t="s">
        <v>11</v>
      </c>
      <c r="N3" s="22"/>
      <c r="O3" s="23" t="s">
        <v>12</v>
      </c>
      <c r="P3" s="2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</row>
    <row r="4" s="18" customFormat="true" ht="14.1" hidden="false" customHeight="true" outlineLevel="0" collapsed="false">
      <c r="C4" s="19"/>
      <c r="E4" s="25"/>
      <c r="F4" s="26" t="s">
        <v>13</v>
      </c>
      <c r="G4" s="27" t="s">
        <v>14</v>
      </c>
      <c r="H4" s="26" t="s">
        <v>15</v>
      </c>
      <c r="I4" s="25" t="s">
        <v>1</v>
      </c>
      <c r="J4" s="25" t="s">
        <v>1</v>
      </c>
      <c r="K4" s="26" t="s">
        <v>16</v>
      </c>
      <c r="L4" s="22" t="s">
        <v>17</v>
      </c>
      <c r="M4" s="28"/>
      <c r="N4" s="23"/>
      <c r="P4" s="23" t="s">
        <v>18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</row>
    <row r="5" s="38" customFormat="true" ht="14.1" hidden="false" customHeight="true" outlineLevel="0" collapsed="false">
      <c r="A5" s="29" t="s">
        <v>19</v>
      </c>
      <c r="B5" s="29" t="s">
        <v>20</v>
      </c>
      <c r="C5" s="30" t="s">
        <v>21</v>
      </c>
      <c r="D5" s="31" t="s">
        <v>22</v>
      </c>
      <c r="E5" s="32" t="n">
        <v>85</v>
      </c>
      <c r="F5" s="33" t="n">
        <v>56.91</v>
      </c>
      <c r="G5" s="34" t="n">
        <v>55.96</v>
      </c>
      <c r="H5" s="33" t="n">
        <f aca="false">SUM(F5,G5)</f>
        <v>112.87</v>
      </c>
      <c r="I5" s="32" t="n">
        <v>96</v>
      </c>
      <c r="J5" s="32" t="n">
        <v>95</v>
      </c>
      <c r="K5" s="33" t="n">
        <v>73.4</v>
      </c>
      <c r="L5" s="35" t="n">
        <f aca="false">K5*1.5</f>
        <v>110.1</v>
      </c>
      <c r="M5" s="35" t="n">
        <f aca="false">I5+J5+L5</f>
        <v>301.1</v>
      </c>
      <c r="N5" s="36"/>
      <c r="O5" s="35" t="n">
        <f aca="false">SUM(E5,H5,I5,J5,L5)</f>
        <v>498.97</v>
      </c>
      <c r="P5" s="37" t="n">
        <v>1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="38" customFormat="true" ht="14.1" hidden="false" customHeight="true" outlineLevel="0" collapsed="false">
      <c r="A6" s="29" t="s">
        <v>23</v>
      </c>
      <c r="B6" s="29" t="s">
        <v>24</v>
      </c>
      <c r="C6" s="30" t="s">
        <v>21</v>
      </c>
      <c r="D6" s="31" t="s">
        <v>22</v>
      </c>
      <c r="E6" s="32" t="n">
        <v>70</v>
      </c>
      <c r="F6" s="33" t="n">
        <v>46.62</v>
      </c>
      <c r="G6" s="34" t="n">
        <v>44.07</v>
      </c>
      <c r="H6" s="33" t="n">
        <f aca="false">SUM(F6,G6)</f>
        <v>90.69</v>
      </c>
      <c r="I6" s="32" t="n">
        <v>76</v>
      </c>
      <c r="J6" s="32" t="n">
        <v>75</v>
      </c>
      <c r="K6" s="33" t="n">
        <v>69.58</v>
      </c>
      <c r="L6" s="35" t="n">
        <f aca="false">K6*1.5</f>
        <v>104.37</v>
      </c>
      <c r="M6" s="35" t="n">
        <f aca="false">I6+J6+L6</f>
        <v>255.37</v>
      </c>
      <c r="N6" s="36"/>
      <c r="O6" s="35" t="n">
        <f aca="false">SUM(E6,H6,I6,J6,L6)</f>
        <v>416.06</v>
      </c>
      <c r="P6" s="37" t="n">
        <v>2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="38" customFormat="true" ht="14.1" hidden="false" customHeight="true" outlineLevel="0" collapsed="false">
      <c r="A7" s="29" t="s">
        <v>25</v>
      </c>
      <c r="B7" s="29" t="s">
        <v>26</v>
      </c>
      <c r="C7" s="30" t="s">
        <v>21</v>
      </c>
      <c r="D7" s="31" t="s">
        <v>22</v>
      </c>
      <c r="E7" s="32" t="n">
        <v>60</v>
      </c>
      <c r="F7" s="33" t="n">
        <v>55.2</v>
      </c>
      <c r="G7" s="34" t="n">
        <v>54.34</v>
      </c>
      <c r="H7" s="33" t="n">
        <f aca="false">SUM(F7,G7)</f>
        <v>109.54</v>
      </c>
      <c r="I7" s="32" t="n">
        <v>62</v>
      </c>
      <c r="J7" s="32" t="n">
        <v>85</v>
      </c>
      <c r="K7" s="33" t="n">
        <v>58.71</v>
      </c>
      <c r="L7" s="35" t="n">
        <f aca="false">K7*1.5</f>
        <v>88.065</v>
      </c>
      <c r="M7" s="35" t="n">
        <f aca="false">I7+J7+L7</f>
        <v>235.065</v>
      </c>
      <c r="N7" s="36"/>
      <c r="O7" s="35" t="n">
        <f aca="false">SUM(E7,H7,I7,J7,L7)</f>
        <v>404.605</v>
      </c>
      <c r="P7" s="37" t="n">
        <v>3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="38" customFormat="true" ht="14.1" hidden="false" customHeight="true" outlineLevel="0" collapsed="false">
      <c r="A8" s="29" t="s">
        <v>27</v>
      </c>
      <c r="B8" s="29" t="s">
        <v>28</v>
      </c>
      <c r="C8" s="39" t="s">
        <v>21</v>
      </c>
      <c r="D8" s="32" t="s">
        <v>22</v>
      </c>
      <c r="E8" s="32" t="n">
        <v>65</v>
      </c>
      <c r="F8" s="33" t="n">
        <v>39.62</v>
      </c>
      <c r="G8" s="34" t="n">
        <v>33.86</v>
      </c>
      <c r="H8" s="33" t="n">
        <f aca="false">SUM(F8,G8)</f>
        <v>73.48</v>
      </c>
      <c r="I8" s="32" t="n">
        <v>58</v>
      </c>
      <c r="J8" s="32" t="n">
        <v>60</v>
      </c>
      <c r="K8" s="33" t="n">
        <v>0</v>
      </c>
      <c r="L8" s="35" t="n">
        <f aca="false">K8*1.5</f>
        <v>0</v>
      </c>
      <c r="M8" s="35" t="n">
        <f aca="false">I8+J8+L8</f>
        <v>118</v>
      </c>
      <c r="N8" s="36"/>
      <c r="O8" s="35" t="n">
        <f aca="false">SUM(E8,H8,I8,J8,L8)</f>
        <v>256.48</v>
      </c>
      <c r="P8" s="36" t="n">
        <v>4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="38" customFormat="true" ht="14.1" hidden="false" customHeight="true" outlineLevel="0" collapsed="false">
      <c r="A9" s="40"/>
      <c r="B9" s="40"/>
      <c r="C9" s="41"/>
      <c r="D9" s="42"/>
      <c r="E9" s="32"/>
      <c r="F9" s="33"/>
      <c r="G9" s="34"/>
      <c r="H9" s="33"/>
      <c r="I9" s="32"/>
      <c r="J9" s="32"/>
      <c r="K9" s="33"/>
      <c r="L9" s="35"/>
      <c r="M9" s="35"/>
      <c r="N9" s="36"/>
      <c r="O9" s="35"/>
      <c r="P9" s="4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="38" customFormat="true" ht="14.1" hidden="false" customHeight="true" outlineLevel="0" collapsed="false">
      <c r="A10" s="29" t="s">
        <v>29</v>
      </c>
      <c r="B10" s="29" t="s">
        <v>30</v>
      </c>
      <c r="C10" s="39" t="s">
        <v>31</v>
      </c>
      <c r="D10" s="32" t="s">
        <v>32</v>
      </c>
      <c r="E10" s="32" t="n">
        <v>90</v>
      </c>
      <c r="F10" s="33" t="n">
        <v>48.75</v>
      </c>
      <c r="G10" s="34" t="n">
        <v>47.88</v>
      </c>
      <c r="H10" s="33" t="n">
        <f aca="false">SUM(F10,G10)</f>
        <v>96.63</v>
      </c>
      <c r="I10" s="32" t="n">
        <v>86</v>
      </c>
      <c r="J10" s="32" t="n">
        <v>80</v>
      </c>
      <c r="K10" s="33" t="n">
        <v>65.15</v>
      </c>
      <c r="L10" s="35" t="n">
        <f aca="false">K10*1.5</f>
        <v>97.725</v>
      </c>
      <c r="M10" s="35" t="n">
        <f aca="false">I10+J10+L10</f>
        <v>263.725</v>
      </c>
      <c r="N10" s="37" t="n">
        <v>1</v>
      </c>
      <c r="O10" s="35" t="n">
        <f aca="false">SUM(E10,H10,I10,J10,L10)</f>
        <v>450.355</v>
      </c>
      <c r="P10" s="37" t="n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="38" customFormat="true" ht="14.1" hidden="false" customHeight="true" outlineLevel="0" collapsed="false">
      <c r="A11" s="29" t="s">
        <v>33</v>
      </c>
      <c r="B11" s="29" t="s">
        <v>34</v>
      </c>
      <c r="C11" s="30" t="s">
        <v>21</v>
      </c>
      <c r="D11" s="32" t="s">
        <v>32</v>
      </c>
      <c r="E11" s="32" t="n">
        <v>20</v>
      </c>
      <c r="F11" s="33" t="n">
        <v>43.14</v>
      </c>
      <c r="G11" s="34" t="n">
        <v>40.24</v>
      </c>
      <c r="H11" s="33" t="n">
        <f aca="false">SUM(F11,G11)</f>
        <v>83.38</v>
      </c>
      <c r="I11" s="32" t="n">
        <v>74</v>
      </c>
      <c r="J11" s="32" t="n">
        <v>55</v>
      </c>
      <c r="K11" s="33" t="n">
        <v>62.96</v>
      </c>
      <c r="L11" s="35" t="n">
        <f aca="false">K11*1.5</f>
        <v>94.44</v>
      </c>
      <c r="M11" s="35" t="n">
        <f aca="false">I11+J11+L11</f>
        <v>223.44</v>
      </c>
      <c r="N11" s="37" t="n">
        <v>2</v>
      </c>
      <c r="O11" s="35" t="n">
        <f aca="false">SUM(E11,H11,I11,J11,L11)</f>
        <v>326.82</v>
      </c>
      <c r="P11" s="37" t="n">
        <v>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="38" customFormat="true" ht="14.1" hidden="false" customHeight="true" outlineLevel="0" collapsed="false">
      <c r="A12" s="29"/>
      <c r="B12" s="29"/>
      <c r="C12" s="30"/>
      <c r="D12" s="31"/>
      <c r="E12" s="32"/>
      <c r="F12" s="33"/>
      <c r="G12" s="34"/>
      <c r="H12" s="33"/>
      <c r="I12" s="32"/>
      <c r="J12" s="32"/>
      <c r="K12" s="33"/>
      <c r="L12" s="35"/>
      <c r="M12" s="35"/>
      <c r="N12" s="36"/>
      <c r="O12" s="35"/>
      <c r="P12" s="3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="38" customFormat="true" ht="13.5" hidden="false" customHeight="true" outlineLevel="0" collapsed="false">
      <c r="A13" s="29" t="s">
        <v>35</v>
      </c>
      <c r="B13" s="29" t="s">
        <v>36</v>
      </c>
      <c r="C13" s="30" t="s">
        <v>37</v>
      </c>
      <c r="D13" s="32" t="s">
        <v>38</v>
      </c>
      <c r="E13" s="32" t="n">
        <v>90</v>
      </c>
      <c r="F13" s="33" t="n">
        <v>45.86</v>
      </c>
      <c r="G13" s="34" t="n">
        <v>45.3</v>
      </c>
      <c r="H13" s="33" t="n">
        <f aca="false">SUM(F13,G13)</f>
        <v>91.16</v>
      </c>
      <c r="I13" s="32" t="n">
        <v>76</v>
      </c>
      <c r="J13" s="32" t="n">
        <v>95</v>
      </c>
      <c r="K13" s="33" t="n">
        <v>66.94</v>
      </c>
      <c r="L13" s="35" t="n">
        <f aca="false">K13*1.5</f>
        <v>100.41</v>
      </c>
      <c r="M13" s="35" t="n">
        <f aca="false">I13+J13+L13</f>
        <v>271.41</v>
      </c>
      <c r="N13" s="36"/>
      <c r="O13" s="35" t="n">
        <f aca="false">SUM(E13,H13,I13,J13,L13)</f>
        <v>452.57</v>
      </c>
      <c r="P13" s="37" t="n">
        <v>1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="13" customFormat="true" ht="14.1" hidden="false" customHeight="true" outlineLevel="0" collapsed="false">
      <c r="A14" s="29" t="s">
        <v>39</v>
      </c>
      <c r="B14" s="29" t="s">
        <v>40</v>
      </c>
      <c r="C14" s="39" t="s">
        <v>41</v>
      </c>
      <c r="D14" s="32" t="s">
        <v>38</v>
      </c>
      <c r="E14" s="32" t="n">
        <v>95</v>
      </c>
      <c r="F14" s="33" t="n">
        <v>45.94</v>
      </c>
      <c r="G14" s="34" t="n">
        <v>45.21</v>
      </c>
      <c r="H14" s="33" t="n">
        <f aca="false">SUM(F14,G14)</f>
        <v>91.15</v>
      </c>
      <c r="I14" s="32" t="n">
        <v>98</v>
      </c>
      <c r="J14" s="32" t="n">
        <v>70</v>
      </c>
      <c r="K14" s="33" t="n">
        <v>64.95</v>
      </c>
      <c r="L14" s="35" t="n">
        <f aca="false">K14*1.5</f>
        <v>97.425</v>
      </c>
      <c r="M14" s="35" t="n">
        <f aca="false">I14+J14+L14</f>
        <v>265.425</v>
      </c>
      <c r="N14" s="36"/>
      <c r="O14" s="35" t="n">
        <f aca="false">SUM(E14,H14,I14,J14,L14)</f>
        <v>451.575</v>
      </c>
      <c r="P14" s="37" t="n">
        <v>2</v>
      </c>
    </row>
    <row r="15" customFormat="false" ht="12.75" hidden="false" customHeight="false" outlineLevel="0" collapsed="false">
      <c r="A15" s="38" t="s">
        <v>42</v>
      </c>
      <c r="B15" s="38" t="s">
        <v>43</v>
      </c>
      <c r="C15" s="38" t="s">
        <v>37</v>
      </c>
      <c r="D15" s="38" t="s">
        <v>38</v>
      </c>
      <c r="E15" s="36" t="n">
        <v>100</v>
      </c>
      <c r="F15" s="38" t="n">
        <v>36.64</v>
      </c>
      <c r="G15" s="38" t="n">
        <v>36.43</v>
      </c>
      <c r="H15" s="33" t="n">
        <f aca="false">SUM(F15,G15)</f>
        <v>73.07</v>
      </c>
      <c r="I15" s="36" t="n">
        <v>86</v>
      </c>
      <c r="J15" s="36" t="n">
        <v>100</v>
      </c>
      <c r="K15" s="38" t="n">
        <v>61.48</v>
      </c>
      <c r="L15" s="35" t="n">
        <f aca="false">K15*1.5</f>
        <v>92.22</v>
      </c>
      <c r="M15" s="35" t="n">
        <f aca="false">I15+J15+L15</f>
        <v>278.22</v>
      </c>
      <c r="N15" s="38"/>
      <c r="O15" s="35" t="n">
        <f aca="false">SUM(E15,H15,I15,J15,L15)</f>
        <v>451.29</v>
      </c>
      <c r="P15" s="37" t="n">
        <v>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</row>
    <row r="16" s="38" customFormat="true" ht="14.1" hidden="false" customHeight="true" outlineLevel="0" collapsed="false">
      <c r="A16" s="29" t="s">
        <v>44</v>
      </c>
      <c r="B16" s="29" t="s">
        <v>45</v>
      </c>
      <c r="C16" s="44" t="s">
        <v>21</v>
      </c>
      <c r="D16" s="32" t="s">
        <v>38</v>
      </c>
      <c r="E16" s="32" t="n">
        <v>55</v>
      </c>
      <c r="F16" s="33" t="n">
        <v>42.21</v>
      </c>
      <c r="G16" s="34" t="n">
        <v>41.87</v>
      </c>
      <c r="H16" s="33" t="n">
        <f aca="false">SUM(F16,G16)</f>
        <v>84.08</v>
      </c>
      <c r="I16" s="32" t="n">
        <v>88</v>
      </c>
      <c r="J16" s="32" t="n">
        <v>45</v>
      </c>
      <c r="K16" s="33" t="n">
        <v>0</v>
      </c>
      <c r="L16" s="35" t="n">
        <f aca="false">K16*1.5</f>
        <v>0</v>
      </c>
      <c r="M16" s="35" t="n">
        <f aca="false">I16+J16+L16</f>
        <v>133</v>
      </c>
      <c r="N16" s="36"/>
      <c r="O16" s="35" t="n">
        <f aca="false">SUM(E16,H16,I16,J16,L16)</f>
        <v>272.08</v>
      </c>
      <c r="P16" s="36" t="n">
        <v>4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</row>
    <row r="17" s="38" customFormat="true" ht="14.1" hidden="false" customHeight="true" outlineLevel="0" collapsed="false">
      <c r="A17" s="29" t="s">
        <v>46</v>
      </c>
      <c r="B17" s="29" t="s">
        <v>47</v>
      </c>
      <c r="C17" s="44" t="s">
        <v>41</v>
      </c>
      <c r="D17" s="32" t="s">
        <v>38</v>
      </c>
      <c r="E17" s="32" t="n">
        <v>80</v>
      </c>
      <c r="F17" s="33" t="n">
        <v>37.32</v>
      </c>
      <c r="G17" s="34" t="n">
        <v>36.05</v>
      </c>
      <c r="H17" s="33" t="n">
        <f aca="false">SUM(F17,G17)</f>
        <v>73.37</v>
      </c>
      <c r="I17" s="32" t="n">
        <v>64</v>
      </c>
      <c r="J17" s="32" t="n">
        <v>60</v>
      </c>
      <c r="K17" s="33" t="n">
        <v>45.65</v>
      </c>
      <c r="L17" s="35" t="n">
        <f aca="false">K17*1.5</f>
        <v>68.475</v>
      </c>
      <c r="M17" s="35" t="n">
        <f aca="false">I17+J17+L17</f>
        <v>192.475</v>
      </c>
      <c r="N17" s="36"/>
      <c r="O17" s="35" t="n">
        <f aca="false">SUM(E17,H17,I17,J17,L17)</f>
        <v>345.845</v>
      </c>
      <c r="P17" s="36" t="n">
        <v>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</row>
    <row r="18" s="13" customFormat="true" ht="14.1" hidden="false" customHeight="true" outlineLevel="0" collapsed="false">
      <c r="A18" s="45"/>
      <c r="B18" s="45"/>
      <c r="C18" s="45"/>
      <c r="D18" s="46"/>
      <c r="E18" s="47"/>
      <c r="F18" s="48"/>
      <c r="G18" s="49"/>
      <c r="H18" s="48"/>
      <c r="I18" s="47"/>
      <c r="J18" s="47"/>
      <c r="K18" s="48"/>
      <c r="L18" s="35"/>
      <c r="M18" s="35"/>
      <c r="N18" s="46"/>
      <c r="O18" s="50"/>
      <c r="P18" s="4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</row>
    <row r="19" s="13" customFormat="true" ht="14.1" hidden="false" customHeight="true" outlineLevel="0" collapsed="false">
      <c r="A19" s="29" t="s">
        <v>48</v>
      </c>
      <c r="B19" s="29" t="s">
        <v>49</v>
      </c>
      <c r="C19" s="44" t="s">
        <v>21</v>
      </c>
      <c r="D19" s="32" t="s">
        <v>50</v>
      </c>
      <c r="E19" s="32"/>
      <c r="F19" s="33"/>
      <c r="G19" s="34"/>
      <c r="H19" s="33"/>
      <c r="I19" s="32" t="n">
        <v>68</v>
      </c>
      <c r="J19" s="32" t="n">
        <v>20</v>
      </c>
      <c r="K19" s="33" t="n">
        <v>48.43</v>
      </c>
      <c r="L19" s="35" t="n">
        <f aca="false">K19*1.5</f>
        <v>72.645</v>
      </c>
      <c r="M19" s="35" t="n">
        <f aca="false">I19+J19+L19</f>
        <v>160.645</v>
      </c>
      <c r="N19" s="37" t="n">
        <v>1</v>
      </c>
      <c r="O19" s="35"/>
      <c r="P19" s="36"/>
    </row>
    <row r="20" s="53" customFormat="true" ht="14.1" hidden="false" customHeight="true" outlineLevel="0" collapsed="false">
      <c r="A20" s="40"/>
      <c r="B20" s="40"/>
      <c r="C20" s="51"/>
      <c r="D20" s="52"/>
      <c r="E20" s="32"/>
      <c r="F20" s="33"/>
      <c r="G20" s="34"/>
      <c r="H20" s="33"/>
      <c r="I20" s="32"/>
      <c r="J20" s="32"/>
      <c r="K20" s="33"/>
      <c r="L20" s="35"/>
      <c r="M20" s="35"/>
      <c r="N20" s="36"/>
      <c r="O20" s="35"/>
      <c r="P20" s="36"/>
    </row>
    <row r="21" s="53" customFormat="true" ht="14.1" hidden="false" customHeight="true" outlineLevel="0" collapsed="false">
      <c r="A21" s="40"/>
      <c r="B21" s="40"/>
      <c r="C21" s="51"/>
      <c r="D21" s="52"/>
      <c r="E21" s="32"/>
      <c r="F21" s="33"/>
      <c r="G21" s="34"/>
      <c r="H21" s="33"/>
      <c r="I21" s="32"/>
      <c r="J21" s="32"/>
      <c r="K21" s="33"/>
      <c r="L21" s="35"/>
      <c r="M21" s="35"/>
      <c r="N21" s="36"/>
      <c r="O21" s="35"/>
      <c r="P21" s="36"/>
    </row>
    <row r="22" s="53" customFormat="true" ht="14.1" hidden="false" customHeight="true" outlineLevel="0" collapsed="false">
      <c r="A22" s="54"/>
      <c r="B22" s="54"/>
      <c r="C22" s="55"/>
      <c r="D22" s="56"/>
      <c r="E22" s="16"/>
      <c r="F22" s="9"/>
      <c r="G22" s="17"/>
      <c r="H22" s="9"/>
      <c r="I22" s="16"/>
      <c r="J22" s="16"/>
      <c r="K22" s="9"/>
      <c r="L22" s="10"/>
      <c r="M22" s="10"/>
      <c r="N22" s="14"/>
      <c r="O22" s="10"/>
      <c r="P22" s="14"/>
    </row>
    <row r="23" s="13" customFormat="true" ht="14.1" hidden="false" customHeight="true" outlineLevel="0" collapsed="false">
      <c r="A23" s="1"/>
      <c r="B23" s="57"/>
      <c r="C23" s="58"/>
      <c r="D23" s="16"/>
      <c r="E23" s="16"/>
      <c r="F23" s="9"/>
      <c r="G23" s="17"/>
      <c r="H23" s="9"/>
      <c r="I23" s="16"/>
      <c r="J23" s="16"/>
      <c r="K23" s="9"/>
      <c r="L23" s="10"/>
      <c r="M23" s="10"/>
      <c r="N23" s="14"/>
      <c r="O23" s="10"/>
      <c r="P23" s="14"/>
    </row>
    <row r="24" customFormat="false" ht="12.75" hidden="false" customHeight="false" outlineLevel="0" collapsed="false">
      <c r="K24" s="59"/>
      <c r="L24" s="59"/>
      <c r="M24" s="59"/>
      <c r="N24" s="59"/>
      <c r="O24" s="59"/>
    </row>
    <row r="25" customFormat="false" ht="12.75" hidden="false" customHeight="false" outlineLevel="0" collapsed="false">
      <c r="K25" s="59"/>
      <c r="L25" s="59"/>
      <c r="M25" s="59"/>
      <c r="N25" s="59"/>
      <c r="O25" s="59"/>
    </row>
  </sheetData>
  <mergeCells count="7">
    <mergeCell ref="A1:J1"/>
    <mergeCell ref="F3:H3"/>
    <mergeCell ref="K3:L3"/>
    <mergeCell ref="M3:N3"/>
    <mergeCell ref="O3:P3"/>
    <mergeCell ref="K24:O24"/>
    <mergeCell ref="K25:O25"/>
  </mergeCells>
  <printOptions headings="false" gridLines="false" gridLinesSet="true" horizontalCentered="false" verticalCentered="false"/>
  <pageMargins left="0.39375" right="0.196527777777778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LibreOffice/7.0.4.2$MacOSX_X86_64 LibreOffice_project/dcf040e67528d9187c66b2379df5ea4407429775</Application>
  <AppVersion>15.0000</AppVersion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2000-04-20T06:06:45Z</dcterms:created>
  <dc:creator>Ein geschätzter Microsoft-Kunde</dc:creator>
  <dc:description/>
  <dc:language>de-DE</dc:language>
  <cp:lastModifiedBy>Meine</cp:lastModifiedBy>
  <cp:lastPrinted>2019-04-14T12:19:57Z</cp:lastPrinted>
  <dcterms:modified xsi:type="dcterms:W3CDTF">2022-04-24T12:22:08Z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